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325"/>
  </bookViews>
  <sheets>
    <sheet name="Map-Detail" sheetId="2" r:id="rId1"/>
    <sheet name="Validation" sheetId="3" r:id="rId2"/>
    <sheet name="Swift-Detail" sheetId="1" r:id="rId3"/>
  </sheets>
  <calcPr calcId="125725"/>
</workbook>
</file>

<file path=xl/calcChain.xml><?xml version="1.0" encoding="utf-8"?>
<calcChain xmlns="http://schemas.openxmlformats.org/spreadsheetml/2006/main">
  <c r="R4" i="2"/>
  <c r="R32" s="1"/>
  <c r="A1" i="3"/>
  <c r="P4" i="2"/>
  <c r="P32" s="1"/>
  <c r="L6"/>
  <c r="L7"/>
  <c r="K6"/>
  <c r="K7"/>
  <c r="N4"/>
  <c r="N7"/>
  <c r="M4"/>
  <c r="M7"/>
  <c r="G30" i="1"/>
  <c r="D29"/>
  <c r="G29"/>
  <c r="K9"/>
  <c r="K11"/>
  <c r="K13"/>
  <c r="K15"/>
  <c r="K17"/>
  <c r="K19"/>
  <c r="K21"/>
  <c r="K23"/>
  <c r="K25"/>
  <c r="K27"/>
  <c r="K7"/>
  <c r="K4"/>
  <c r="K30"/>
  <c r="I4"/>
  <c r="I13"/>
  <c r="G4"/>
  <c r="F4"/>
  <c r="F30"/>
  <c r="G7"/>
  <c r="G8"/>
  <c r="G16"/>
  <c r="G24"/>
  <c r="D8"/>
  <c r="D12"/>
  <c r="D16"/>
  <c r="D20"/>
  <c r="D24"/>
  <c r="D28"/>
  <c r="D6"/>
  <c r="D10"/>
  <c r="D9"/>
  <c r="E6"/>
  <c r="E30"/>
  <c r="E8"/>
  <c r="D7"/>
  <c r="G28"/>
  <c r="G20"/>
  <c r="G12"/>
  <c r="G26"/>
  <c r="G22"/>
  <c r="G18"/>
  <c r="G14"/>
  <c r="G10"/>
  <c r="G27"/>
  <c r="G25"/>
  <c r="G23"/>
  <c r="G21"/>
  <c r="G19"/>
  <c r="G17"/>
  <c r="G15"/>
  <c r="G13"/>
  <c r="G11"/>
  <c r="G9"/>
  <c r="E27"/>
  <c r="E25"/>
  <c r="E23"/>
  <c r="E21"/>
  <c r="E19"/>
  <c r="E17"/>
  <c r="E15"/>
  <c r="E13"/>
  <c r="E11"/>
  <c r="E9"/>
  <c r="F28"/>
  <c r="F24"/>
  <c r="F20"/>
  <c r="F16"/>
  <c r="F12"/>
  <c r="F8"/>
  <c r="E7"/>
  <c r="D27"/>
  <c r="D25"/>
  <c r="D23"/>
  <c r="D21"/>
  <c r="D19"/>
  <c r="D17"/>
  <c r="D15"/>
  <c r="D13"/>
  <c r="D11"/>
  <c r="E28"/>
  <c r="E26"/>
  <c r="E24"/>
  <c r="E22"/>
  <c r="E20"/>
  <c r="E18"/>
  <c r="E16"/>
  <c r="E14"/>
  <c r="E12"/>
  <c r="E10"/>
  <c r="F27"/>
  <c r="F25"/>
  <c r="F23"/>
  <c r="F21"/>
  <c r="F19"/>
  <c r="F17"/>
  <c r="F15"/>
  <c r="F13"/>
  <c r="F11"/>
  <c r="F9"/>
  <c r="F29"/>
  <c r="I12"/>
  <c r="I10"/>
  <c r="I8"/>
  <c r="I28"/>
  <c r="I26"/>
  <c r="I24"/>
  <c r="I22"/>
  <c r="I20"/>
  <c r="I18"/>
  <c r="I16"/>
  <c r="I14"/>
  <c r="D30"/>
  <c r="I30"/>
  <c r="P33" i="2"/>
  <c r="P24"/>
  <c r="P22"/>
  <c r="P20"/>
  <c r="P18"/>
  <c r="P14"/>
  <c r="P12"/>
  <c r="P10"/>
  <c r="P8"/>
  <c r="R25"/>
  <c r="R23"/>
  <c r="R21"/>
  <c r="R19"/>
  <c r="R17"/>
  <c r="R13"/>
  <c r="R11"/>
  <c r="R9"/>
  <c r="A3" i="3"/>
  <c r="F10" i="1"/>
  <c r="F14"/>
  <c r="F18"/>
  <c r="F22"/>
  <c r="F26"/>
  <c r="D26"/>
  <c r="D22"/>
  <c r="D18"/>
  <c r="D14"/>
  <c r="F7"/>
  <c r="K28"/>
  <c r="K26"/>
  <c r="K24"/>
  <c r="K22"/>
  <c r="K20"/>
  <c r="K18"/>
  <c r="K16"/>
  <c r="K14"/>
  <c r="K12"/>
  <c r="K10"/>
  <c r="K8"/>
  <c r="E29"/>
  <c r="K29"/>
  <c r="I7"/>
  <c r="I11"/>
  <c r="I9"/>
  <c r="I29"/>
  <c r="I27"/>
  <c r="I25"/>
  <c r="I23"/>
  <c r="I21"/>
  <c r="I19"/>
  <c r="I17"/>
  <c r="I15"/>
  <c r="P7" i="2"/>
  <c r="P25"/>
  <c r="P23"/>
  <c r="P21"/>
  <c r="P19"/>
  <c r="P17"/>
  <c r="P13"/>
  <c r="P11"/>
  <c r="P9"/>
  <c r="R7"/>
  <c r="R33"/>
  <c r="R24"/>
  <c r="R22"/>
  <c r="R20"/>
  <c r="R18"/>
  <c r="R14"/>
  <c r="R12"/>
  <c r="R10"/>
  <c r="R8"/>
  <c r="A4" i="3"/>
  <c r="R34" i="2" l="1"/>
  <c r="R15"/>
  <c r="R16"/>
  <c r="R26"/>
  <c r="R27"/>
  <c r="R28"/>
  <c r="R29"/>
  <c r="R30"/>
  <c r="R31"/>
  <c r="P34"/>
  <c r="P15"/>
  <c r="P16"/>
  <c r="P26"/>
  <c r="P27"/>
  <c r="P28"/>
  <c r="P29"/>
  <c r="P30"/>
  <c r="P31"/>
</calcChain>
</file>

<file path=xl/sharedStrings.xml><?xml version="1.0" encoding="utf-8"?>
<sst xmlns="http://schemas.openxmlformats.org/spreadsheetml/2006/main" count="466" uniqueCount="113">
  <si>
    <t>TestructuraCamposID</t>
  </si>
  <si>
    <t>Destino</t>
  </si>
  <si>
    <t>Orden</t>
  </si>
  <si>
    <t>Nombre</t>
  </si>
  <si>
    <t>insert into testructuramensajecampos(CESTRUCTURA,CNOMBRE,FHASTA,VERSIONCONTROL,FDESDE,ORDEN) values ('</t>
  </si>
  <si>
    <t>fncfhasta()</t>
  </si>
  <si>
    <t>SWIFT</t>
  </si>
  <si>
    <t>fncsysdate()</t>
  </si>
  <si>
    <t>1.applicationId</t>
  </si>
  <si>
    <t>1.logicalTerminal</t>
  </si>
  <si>
    <t>1.serviceId</t>
  </si>
  <si>
    <t>2.messagePriority</t>
  </si>
  <si>
    <t>4.20.1</t>
  </si>
  <si>
    <t>4.23B.1</t>
  </si>
  <si>
    <t>4.32A.1</t>
  </si>
  <si>
    <t>4.32A.2</t>
  </si>
  <si>
    <t>4.32A.3</t>
  </si>
  <si>
    <t>4.33B.1</t>
  </si>
  <si>
    <t>4.33B.2</t>
  </si>
  <si>
    <t>4.50K.1</t>
  </si>
  <si>
    <t>4.50K.2</t>
  </si>
  <si>
    <t>4.53A.1</t>
  </si>
  <si>
    <t>4.54A.1</t>
  </si>
  <si>
    <t>4.57D.2</t>
  </si>
  <si>
    <t>4.59.1</t>
  </si>
  <si>
    <t>4.59.2</t>
  </si>
  <si>
    <t>4.70.1</t>
  </si>
  <si>
    <t>4.71A.1</t>
  </si>
  <si>
    <t>5.CHK</t>
  </si>
  <si>
    <t>5.MAC</t>
  </si>
  <si>
    <t>APPLICATION_ID</t>
  </si>
  <si>
    <t>LOGICAL_TERMINAL</t>
  </si>
  <si>
    <t>SERVICE_ID</t>
  </si>
  <si>
    <t>MESSAGE_PRIORITY</t>
  </si>
  <si>
    <t>SENDER_REFERENCE</t>
  </si>
  <si>
    <t>BANK_OPERATION_CODE</t>
  </si>
  <si>
    <t>OPERATION_DATE</t>
  </si>
  <si>
    <t>OPERATION_CURRENCY</t>
  </si>
  <si>
    <t>OPERATION_VALUE</t>
  </si>
  <si>
    <t>INSTRUCTION_CURRENCY</t>
  </si>
  <si>
    <t>INSTRUCTION_VALUE</t>
  </si>
  <si>
    <t>ORIGIN_ACCOUNT</t>
  </si>
  <si>
    <t>ORIGIN_NAME_ADD</t>
  </si>
  <si>
    <t>SENDER_CORRESPONDANT</t>
  </si>
  <si>
    <t>RECEIVER_CORRESPONDANT</t>
  </si>
  <si>
    <t>ACCOUNT_ADDRESS</t>
  </si>
  <si>
    <t>BENEFICIARY_ACCOUNT</t>
  </si>
  <si>
    <t>BENEFICIARY_ADDRESS</t>
  </si>
  <si>
    <t>REMITTANCE_DATA</t>
  </si>
  <si>
    <t>CHARGES_DETAILS</t>
  </si>
  <si>
    <t>CHK</t>
  </si>
  <si>
    <t>MAC</t>
  </si>
  <si>
    <t xml:space="preserve"> </t>
  </si>
  <si>
    <t>MESSAGE_TYPE</t>
  </si>
  <si>
    <t>2.messageType</t>
  </si>
  <si>
    <t>2.receiverAddress</t>
  </si>
  <si>
    <t>RECEIVER</t>
  </si>
  <si>
    <t>{KEY}</t>
  </si>
  <si>
    <t>Registro</t>
  </si>
  <si>
    <t>Tabla</t>
  </si>
  <si>
    <t>{TABLA}:{REGISTRO}:{CAMPO}</t>
  </si>
  <si>
    <t>Campo</t>
  </si>
  <si>
    <t>Operation</t>
  </si>
  <si>
    <t>C</t>
  </si>
  <si>
    <t>Constante</t>
  </si>
  <si>
    <t>Clase</t>
  </si>
  <si>
    <t>null</t>
  </si>
  <si>
    <t>insert into TESTRUCTURAMENSAJEMAPEODESTINO(CESTRUCTURA_DESTINO, CNOMBRE_DESTINO, REGISTRO_DESTINO, SECUENCIA, CESTRUCTURA_ORIGEN, OPERACION, VALORCONSTANTE, CLASE, TABLA, CAMPO, DETALLE, VERSIONCONTROL) values ('0','{TABLA}:{REGISTRO}:{CAMPO}',1,1,'MAP','C',null,null,'TPERSONA','NOMBRELEGAL',null,0);</t>
  </si>
  <si>
    <t>insert into TESTRUCTURAMENSAJEMAPEO (CESTRUCTURA_DESTINO, CNOMBRE_DESTINO, CESTRUCTURA_ORIGEN, SECUENCIA, CNOMBRE_ORIGEN, REGISTRO_DESTINO, ORDEN, REGISTRO_ORIGEN, TABLA, CAMPO, DETALLE, VERSIONCONTROL) values('0','{TABLA}:{REGISTRO}:{CAMPO}','MAP',1,'{KEY}',1,1,null,null,'NOMBRE',null,0);</t>
  </si>
  <si>
    <t>CPERSONA</t>
  </si>
  <si>
    <t>insert into TESTRUCTURAMENSAJEMAPEO (CESTRUCTURA_DESTINO, CNOMBRE_DESTINO, CESTRUCTURA_ORIGEN, SECUENCIA, CNOMBRE_ORIGEN, REGISTRO_DESTINO, ORDEN, REGISTRO_ORIGEN, TABLA, CAMPO, DETALLE, VERSIONCONTROL) values('0','{TABLA}:{REGISTRO}:{CAMPO}','MAP',1,'{KEY}',1,1,null,null,'CPERSONA',null,0);</t>
  </si>
  <si>
    <t>user</t>
  </si>
  <si>
    <t>K</t>
  </si>
  <si>
    <t>terminal</t>
  </si>
  <si>
    <t>subsystem</t>
  </si>
  <si>
    <t>transaction</t>
  </si>
  <si>
    <t>type</t>
  </si>
  <si>
    <t>'01'</t>
  </si>
  <si>
    <t>'MAN'</t>
  </si>
  <si>
    <t>version</t>
  </si>
  <si>
    <t>role</t>
  </si>
  <si>
    <t>'1'</t>
  </si>
  <si>
    <t>'ES'</t>
  </si>
  <si>
    <t>language</t>
  </si>
  <si>
    <t>'NULL'</t>
  </si>
  <si>
    <t>CIDIOMA</t>
  </si>
  <si>
    <t>ESOFICIAL</t>
  </si>
  <si>
    <t>ESBOVEDA</t>
  </si>
  <si>
    <t>T</t>
  </si>
  <si>
    <t>'com.fitbank.uci.core.transform.mapping.CpersonaTransformacion'</t>
  </si>
  <si>
    <t>'MIGRACION'</t>
  </si>
  <si>
    <t>sessionid</t>
  </si>
  <si>
    <t>'com.fitbank.uci.core.transform.mapping.CfechaTransformacion'</t>
  </si>
  <si>
    <t>accountingdate</t>
  </si>
  <si>
    <t>TPERSONADOCUMENTOS</t>
  </si>
  <si>
    <t>SDOCUMENTOPERSONA</t>
  </si>
  <si>
    <t>CTIPODOCUMENTOPERSONA</t>
  </si>
  <si>
    <t>CTIPOPERSONA</t>
  </si>
  <si>
    <t>NUMERODOCUMENTO</t>
  </si>
  <si>
    <t>FEMISION</t>
  </si>
  <si>
    <t>FCADUCIDAD</t>
  </si>
  <si>
    <t>FINSCRIPCION</t>
  </si>
  <si>
    <t>NOTARIA</t>
  </si>
  <si>
    <t>CPAIS</t>
  </si>
  <si>
    <t>CPROVINCIA</t>
  </si>
  <si>
    <t>CCIUDAD</t>
  </si>
  <si>
    <t>FENTREGA</t>
  </si>
  <si>
    <t>CUSUARIO_ENTREGA</t>
  </si>
  <si>
    <t>COMENTARIOS</t>
  </si>
  <si>
    <t>CIMAGEN</t>
  </si>
  <si>
    <t>'02'</t>
  </si>
  <si>
    <t>'3317'</t>
  </si>
  <si>
    <t>IngresoDocumentos</t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</si>
</sst>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sz val="8"/>
      <name val="DejaVu Sans"/>
      <family val="2"/>
    </font>
    <font>
      <b/>
      <sz val="8"/>
      <name val="DejaVu Sans"/>
      <family val="2"/>
    </font>
    <font>
      <sz val="8"/>
      <color indexed="10"/>
      <name val="DejaVu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1" fillId="2" borderId="0" xfId="0" applyFont="1" applyFill="1"/>
    <xf numFmtId="0" fontId="1" fillId="0" borderId="0" xfId="0" applyNumberFormat="1" applyFont="1"/>
    <xf numFmtId="0" fontId="1" fillId="0" borderId="0" xfId="0" quotePrefix="1" applyFont="1"/>
    <xf numFmtId="0" fontId="1" fillId="0" borderId="0" xfId="0" quotePrefix="1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5"/>
  <sheetViews>
    <sheetView tabSelected="1" defaultGridColor="0" colorId="9" zoomScale="80" zoomScaleNormal="80" workbookViewId="0">
      <selection activeCell="K4" sqref="K4"/>
    </sheetView>
  </sheetViews>
  <sheetFormatPr baseColWidth="10" defaultRowHeight="11.25" outlineLevelRow="1" outlineLevelCol="1"/>
  <cols>
    <col min="1" max="1" width="6.85546875" style="1" bestFit="1" customWidth="1"/>
    <col min="2" max="2" width="8.28515625" style="1" bestFit="1" customWidth="1"/>
    <col min="3" max="3" width="10.28515625" style="1" bestFit="1" customWidth="1"/>
    <col min="4" max="4" width="10.5703125" style="1" bestFit="1" customWidth="1"/>
    <col min="5" max="5" width="6.42578125" style="1" bestFit="1" customWidth="1"/>
    <col min="6" max="6" width="18.42578125" style="1" customWidth="1"/>
    <col min="7" max="7" width="25.85546875" style="1" customWidth="1"/>
    <col min="8" max="8" width="17.28515625" style="1" customWidth="1"/>
    <col min="9" max="9" width="7.28515625" style="1" customWidth="1"/>
    <col min="10" max="10" width="29" style="1" customWidth="1"/>
    <col min="11" max="11" width="31.28515625" style="1" customWidth="1" outlineLevel="1"/>
    <col min="12" max="12" width="17" style="1" customWidth="1" outlineLevel="1"/>
    <col min="13" max="13" width="12.42578125" style="1" customWidth="1" outlineLevel="1"/>
    <col min="14" max="14" width="11.42578125" style="1" customWidth="1" outlineLevel="1"/>
    <col min="15" max="15" width="2.28515625" style="5" customWidth="1"/>
    <col min="16" max="16" width="47.140625" style="1" customWidth="1"/>
    <col min="17" max="17" width="1.85546875" style="5" customWidth="1"/>
    <col min="18" max="18" width="22.7109375" style="1" customWidth="1"/>
    <col min="19" max="19" width="2.7109375" style="5" customWidth="1"/>
    <col min="20" max="16384" width="11.42578125" style="1"/>
  </cols>
  <sheetData>
    <row r="1" spans="1:21" outlineLevel="1">
      <c r="K1" s="2" t="s">
        <v>0</v>
      </c>
      <c r="L1" s="1" t="s">
        <v>5</v>
      </c>
      <c r="M1" s="1" t="s">
        <v>1</v>
      </c>
      <c r="O1" s="5" t="s">
        <v>52</v>
      </c>
      <c r="Q1" s="5" t="s">
        <v>52</v>
      </c>
      <c r="S1" s="5" t="s">
        <v>52</v>
      </c>
    </row>
    <row r="2" spans="1:21" outlineLevel="1">
      <c r="K2" s="2"/>
      <c r="L2" s="1" t="s">
        <v>7</v>
      </c>
      <c r="O2" s="5" t="s">
        <v>52</v>
      </c>
      <c r="Q2" s="5" t="s">
        <v>52</v>
      </c>
      <c r="S2" s="5" t="s">
        <v>52</v>
      </c>
    </row>
    <row r="3" spans="1:21" outlineLevel="1">
      <c r="K3" s="2"/>
      <c r="O3" s="5" t="s">
        <v>52</v>
      </c>
      <c r="Q3" s="5" t="s">
        <v>52</v>
      </c>
      <c r="S3" s="5" t="s">
        <v>52</v>
      </c>
    </row>
    <row r="4" spans="1:21" outlineLevel="1">
      <c r="K4" s="1" t="s">
        <v>112</v>
      </c>
      <c r="M4" s="1" t="str">
        <f>CONCATENATE("insert into testructuramensajemapeodestino(CESTRUCTURA_DESTINO,CNOMBRE_DESTINO,REGISTRO_DESTINO,SECUENCIA,CESTRUCTURA_ORIGEN,VERSIONCONTROL,OPERACION,CAMPO) values ('0','ctl:{CAMPO}',1,")</f>
        <v>insert into testructuramensajemapeodestino(CESTRUCTURA_DESTINO,CNOMBRE_DESTINO,REGISTRO_DESTINO,SECUENCIA,CESTRUCTURA_ORIGEN,VERSIONCONTROL,OPERACION,CAMPO) values ('0','ctl:{CAMPO}',1,</v>
      </c>
      <c r="N4" s="1" t="str">
        <f>CONCATENATE("insert into testructuramensajemapeo(cestructura_destino,cnombre_destino,cestructura_origen,secuencia,cnombre_origen,registro_destino,versioncontrol,orden,registro_origen) values('0','ctl:{CAMPO}','",K5,"',")</f>
        <v>insert into testructuramensajemapeo(cestructura_destino,cnombre_destino,cestructura_origen,secuencia,cnombre_origen,registro_destino,versioncontrol,orden,registro_origen) values('0','ctl:{CAMPO}','0',</v>
      </c>
      <c r="O4" s="5" t="s">
        <v>52</v>
      </c>
      <c r="P4" s="1" t="str">
        <f>CONCATENATE("insert into TESTRUCTURAMENSAJEMAPEODESTINO (CESTRUCTURA_DESTINO, CNOMBRE_DESTINO, REGISTRO_DESTINO, SECUENCIA, CESTRUCTURA_ORIGEN, OPERACION, VALORCONSTANTE, CLASE, TABLA, CAMPO, DETALLE, VERSIONCONTROL) values ('",K5,"','")</f>
        <v>insert into TESTRUCTURAMENSAJEMAPEODESTINO (CESTRUCTURA_DESTINO, CNOMBRE_DESTINO, REGISTRO_DESTINO, SECUENCIA, CESTRUCTURA_ORIGEN, OPERACION, VALORCONSTANTE, CLASE, TABLA, CAMPO, DETALLE, VERSIONCONTROL) values ('0','</v>
      </c>
      <c r="Q4" s="5" t="s">
        <v>52</v>
      </c>
      <c r="R4" s="1" t="str">
        <f>CONCATENATE("insert into TESTRUCTURAMENSAJEMAPEO (CESTRUCTURA_DESTINO, CNOMBRE_DESTINO, CESTRUCTURA_ORIGEN, SECUENCIA, CNOMBRE_ORIGEN, REGISTRO_DESTINO, ORDEN, REGISTRO_ORIGEN, TABLA, CAMPO, DETALLE, VERSIONCONTROL) values('",K5,"','")</f>
        <v>insert into TESTRUCTURAMENSAJEMAPEO (CESTRUCTURA_DESTINO, CNOMBRE_DESTINO, CESTRUCTURA_ORIGEN, SECUENCIA, CNOMBRE_ORIGEN, REGISTRO_DESTINO, ORDEN, REGISTRO_ORIGEN, TABLA, CAMPO, DETALLE, VERSIONCONTROL) values('0','</v>
      </c>
      <c r="S4" s="5" t="s">
        <v>52</v>
      </c>
      <c r="T4" s="1" t="s">
        <v>67</v>
      </c>
      <c r="U4" s="6" t="s">
        <v>68</v>
      </c>
    </row>
    <row r="5" spans="1:21">
      <c r="A5" s="2" t="s">
        <v>2</v>
      </c>
      <c r="B5" s="2" t="s">
        <v>3</v>
      </c>
      <c r="C5" s="2" t="s">
        <v>62</v>
      </c>
      <c r="D5" s="2" t="s">
        <v>64</v>
      </c>
      <c r="E5" s="2" t="s">
        <v>65</v>
      </c>
      <c r="F5" s="2" t="s">
        <v>61</v>
      </c>
      <c r="G5" s="2" t="s">
        <v>1</v>
      </c>
      <c r="H5" s="2" t="s">
        <v>1</v>
      </c>
      <c r="I5" s="2" t="s">
        <v>58</v>
      </c>
      <c r="J5" s="2" t="s">
        <v>59</v>
      </c>
      <c r="K5" s="1">
        <v>0</v>
      </c>
      <c r="L5" s="1" t="s">
        <v>4</v>
      </c>
      <c r="O5" s="5" t="s">
        <v>52</v>
      </c>
      <c r="Q5" s="5" t="s">
        <v>52</v>
      </c>
      <c r="S5" s="5" t="s">
        <v>52</v>
      </c>
    </row>
    <row r="6" spans="1:21">
      <c r="K6" s="3" t="str">
        <f>CONCATENATE("insert into testructuramensajecamposid(CESTRUCTURA,CNOMBRE) values ('",K5,"','")</f>
        <v>insert into testructuramensajecamposid(CESTRUCTURA,CNOMBRE) values ('0','</v>
      </c>
      <c r="L6" s="3" t="str">
        <f>CONCATENATE(L5,K5,"','")</f>
        <v>insert into testructuramensajecampos(CESTRUCTURA,CNOMBRE,FHASTA,VERSIONCONTROL,FDESDE,ORDEN) values ('0','</v>
      </c>
      <c r="O6" s="5" t="s">
        <v>52</v>
      </c>
      <c r="Q6" s="5" t="s">
        <v>52</v>
      </c>
      <c r="S6" s="5" t="s">
        <v>52</v>
      </c>
    </row>
    <row r="7" spans="1:21">
      <c r="A7" s="1">
        <v>1</v>
      </c>
      <c r="B7" s="1" t="s">
        <v>57</v>
      </c>
      <c r="C7" s="1" t="s">
        <v>72</v>
      </c>
      <c r="D7" s="7" t="s">
        <v>90</v>
      </c>
      <c r="E7" s="1" t="s">
        <v>66</v>
      </c>
      <c r="G7" s="1" t="s">
        <v>71</v>
      </c>
      <c r="I7" s="1">
        <v>1</v>
      </c>
      <c r="K7" s="1" t="str">
        <f>CONCATENATE($K$6,B17,"');")</f>
        <v>insert into testructuramensajecamposid(CESTRUCTURA,CNOMBRE) values ('0','{KEY}');</v>
      </c>
      <c r="L7" s="1" t="str">
        <f>CONCATENATE($L$6,B17,"',",$L$1,",0,",$L$2,",",A7,");")</f>
        <v>insert into testructuramensajecampos(CESTRUCTURA,CNOMBRE,FHASTA,VERSIONCONTROL,FDESDE,ORDEN) values ('0','{KEY}',fncfhasta(),0,fncsysdate(),1);</v>
      </c>
      <c r="M7" s="1" t="str">
        <f>CONCATENATE($M$4,A7,",'",$K$5,"',0,'C','",H17,"');")</f>
        <v>insert into testructuramensajemapeodestino(CESTRUCTURA_DESTINO,CNOMBRE_DESTINO,REGISTRO_DESTINO,SECUENCIA,CESTRUCTURA_ORIGEN,VERSIONCONTROL,OPERACION,CAMPO) values ('0','ctl:{CAMPO}',1,1,'0',0,'C','SDOCUMENTOPERSONA');</v>
      </c>
      <c r="N7" s="1" t="str">
        <f>CONCATENATE($N$4,"",A7,",'",B17,"',1,0,",A7,",1",");")</f>
        <v>insert into testructuramensajemapeo(cestructura_destino,cnombre_destino,cestructura_origen,secuencia,cnombre_origen,registro_destino,versioncontrol,orden,registro_origen) values('0','ctl:{CAMPO}','0',1,'{KEY}',1,0,1,1);</v>
      </c>
      <c r="O7" s="5" t="s">
        <v>52</v>
      </c>
      <c r="P7" s="1" t="str">
        <f>CONCATENATE($P$4,G7,"',",I7,",",A7,",'",$K$4,"','",C7,"',",D7,",",E7,",'",J7,"','",H7,"',null,0);")</f>
        <v>insert into TESTRUCTURAMENSAJEMAPEODESTINO (CESTRUCTURA_DESTINO, CNOMBRE_DESTINO, REGISTRO_DESTINO, SECUENCIA, CESTRUCTURA_ORIGEN, OPERACION, VALORCONSTANTE, CLASE, TABLA, CAMPO, DETALLE, VERSIONCONTROL) values ('0','user',1,1,'IngresoDocumentos','K','MIGRACION',null,'','',null,0);</v>
      </c>
      <c r="Q7" s="5" t="s">
        <v>52</v>
      </c>
      <c r="R7" s="1" t="str">
        <f>CONCATENATE($R$4,G7,"','",$K$4,"',",A7,",'",B7,"',",I7,",",A7,",null,null,'",F7,"',null,0);")</f>
        <v>insert into TESTRUCTURAMENSAJEMAPEO (CESTRUCTURA_DESTINO, CNOMBRE_DESTINO, CESTRUCTURA_ORIGEN, SECUENCIA, CNOMBRE_ORIGEN, REGISTRO_DESTINO, ORDEN, REGISTRO_ORIGEN, TABLA, CAMPO, DETALLE, VERSIONCONTROL) values('0','user','IngresoDocumentos',1,'{KEY}',1,1,null,null,'',null,0);</v>
      </c>
      <c r="S7" s="5" t="s">
        <v>52</v>
      </c>
    </row>
    <row r="8" spans="1:21">
      <c r="A8" s="1">
        <v>2</v>
      </c>
      <c r="B8" s="1" t="s">
        <v>57</v>
      </c>
      <c r="C8" s="1" t="s">
        <v>72</v>
      </c>
      <c r="D8" s="7" t="s">
        <v>90</v>
      </c>
      <c r="E8" s="1" t="s">
        <v>66</v>
      </c>
      <c r="G8" s="1" t="s">
        <v>73</v>
      </c>
      <c r="I8" s="1">
        <v>1</v>
      </c>
      <c r="P8" s="1" t="str">
        <f t="shared" ref="P8:P33" si="0">CONCATENATE($P$4,G8,"',",I8,",",A8,",'",$K$4,"','",C8,"',",D8,",",E8,",'",J8,"','",H8,"',null,0);")</f>
        <v>insert into TESTRUCTURAMENSAJEMAPEODESTINO (CESTRUCTURA_DESTINO, CNOMBRE_DESTINO, REGISTRO_DESTINO, SECUENCIA, CESTRUCTURA_ORIGEN, OPERACION, VALORCONSTANTE, CLASE, TABLA, CAMPO, DETALLE, VERSIONCONTROL) values ('0','terminal',1,2,'IngresoDocumentos','K','MIGRACION',null,'','',null,0);</v>
      </c>
      <c r="Q8" s="5" t="s">
        <v>52</v>
      </c>
      <c r="R8" s="1" t="str">
        <f t="shared" ref="R8:R33" si="1">CONCATENATE($R$4,G8,"','",$K$4,"',",A8,",'",B8,"',",I8,",",A8,",null,null,'",F8,"',null,0);")</f>
        <v>insert into TESTRUCTURAMENSAJEMAPEO (CESTRUCTURA_DESTINO, CNOMBRE_DESTINO, CESTRUCTURA_ORIGEN, SECUENCIA, CNOMBRE_ORIGEN, REGISTRO_DESTINO, ORDEN, REGISTRO_ORIGEN, TABLA, CAMPO, DETALLE, VERSIONCONTROL) values('0','terminal','IngresoDocumentos',2,'{KEY}',1,2,null,null,'',null,0);</v>
      </c>
      <c r="S8" s="5" t="s">
        <v>52</v>
      </c>
    </row>
    <row r="9" spans="1:21">
      <c r="A9" s="1">
        <v>3</v>
      </c>
      <c r="B9" s="1" t="s">
        <v>57</v>
      </c>
      <c r="C9" s="1" t="s">
        <v>72</v>
      </c>
      <c r="D9" s="7" t="s">
        <v>110</v>
      </c>
      <c r="E9" s="1" t="s">
        <v>66</v>
      </c>
      <c r="G9" s="1" t="s">
        <v>74</v>
      </c>
      <c r="I9" s="1">
        <v>1</v>
      </c>
      <c r="P9" s="1" t="str">
        <f t="shared" si="0"/>
        <v>insert into TESTRUCTURAMENSAJEMAPEODESTINO (CESTRUCTURA_DESTINO, CNOMBRE_DESTINO, REGISTRO_DESTINO, SECUENCIA, CESTRUCTURA_ORIGEN, OPERACION, VALORCONSTANTE, CLASE, TABLA, CAMPO, DETALLE, VERSIONCONTROL) values ('0','subsystem',1,3,'IngresoDocumentos','K','02',null,'','',null,0);</v>
      </c>
      <c r="Q9" s="5" t="s">
        <v>52</v>
      </c>
      <c r="R9" s="1" t="str">
        <f t="shared" si="1"/>
        <v>insert into TESTRUCTURAMENSAJEMAPEO (CESTRUCTURA_DESTINO, CNOMBRE_DESTINO, CESTRUCTURA_ORIGEN, SECUENCIA, CNOMBRE_ORIGEN, REGISTRO_DESTINO, ORDEN, REGISTRO_ORIGEN, TABLA, CAMPO, DETALLE, VERSIONCONTROL) values('0','subsystem','IngresoDocumentos',3,'{KEY}',1,3,null,null,'',null,0);</v>
      </c>
      <c r="S9" s="5" t="s">
        <v>52</v>
      </c>
    </row>
    <row r="10" spans="1:21">
      <c r="A10" s="1">
        <v>4</v>
      </c>
      <c r="B10" s="1" t="s">
        <v>57</v>
      </c>
      <c r="C10" s="1" t="s">
        <v>72</v>
      </c>
      <c r="D10" s="7" t="s">
        <v>111</v>
      </c>
      <c r="E10" s="1" t="s">
        <v>66</v>
      </c>
      <c r="G10" s="1" t="s">
        <v>75</v>
      </c>
      <c r="I10" s="1">
        <v>1</v>
      </c>
      <c r="P10" s="1" t="str">
        <f t="shared" si="0"/>
        <v>insert into TESTRUCTURAMENSAJEMAPEODESTINO (CESTRUCTURA_DESTINO, CNOMBRE_DESTINO, REGISTRO_DESTINO, SECUENCIA, CESTRUCTURA_ORIGEN, OPERACION, VALORCONSTANTE, CLASE, TABLA, CAMPO, DETALLE, VERSIONCONTROL) values ('0','transaction',1,4,'IngresoDocumentos','K','3317',null,'','',null,0);</v>
      </c>
      <c r="Q10" s="5" t="s">
        <v>52</v>
      </c>
      <c r="R10" s="1" t="str">
        <f t="shared" si="1"/>
        <v>insert into TESTRUCTURAMENSAJEMAPEO (CESTRUCTURA_DESTINO, CNOMBRE_DESTINO, CESTRUCTURA_ORIGEN, SECUENCIA, CNOMBRE_ORIGEN, REGISTRO_DESTINO, ORDEN, REGISTRO_ORIGEN, TABLA, CAMPO, DETALLE, VERSIONCONTROL) values('0','transaction','IngresoDocumentos',4,'{KEY}',1,4,null,null,'',null,0);</v>
      </c>
      <c r="S10" s="5" t="s">
        <v>52</v>
      </c>
    </row>
    <row r="11" spans="1:21">
      <c r="A11" s="1">
        <v>5</v>
      </c>
      <c r="B11" s="1" t="s">
        <v>57</v>
      </c>
      <c r="C11" s="1" t="s">
        <v>72</v>
      </c>
      <c r="D11" s="7" t="s">
        <v>77</v>
      </c>
      <c r="E11" s="1" t="s">
        <v>66</v>
      </c>
      <c r="G11" s="1" t="s">
        <v>79</v>
      </c>
      <c r="I11" s="1">
        <v>1</v>
      </c>
      <c r="P11" s="1" t="str">
        <f t="shared" si="0"/>
        <v>insert into TESTRUCTURAMENSAJEMAPEODESTINO (CESTRUCTURA_DESTINO, CNOMBRE_DESTINO, REGISTRO_DESTINO, SECUENCIA, CESTRUCTURA_ORIGEN, OPERACION, VALORCONSTANTE, CLASE, TABLA, CAMPO, DETALLE, VERSIONCONTROL) values ('0','version',1,5,'IngresoDocumentos','K','01',null,'','',null,0);</v>
      </c>
      <c r="Q11" s="5" t="s">
        <v>52</v>
      </c>
      <c r="R11" s="1" t="str">
        <f t="shared" si="1"/>
        <v>insert into TESTRUCTURAMENSAJEMAPEO (CESTRUCTURA_DESTINO, CNOMBRE_DESTINO, CESTRUCTURA_ORIGEN, SECUENCIA, CNOMBRE_ORIGEN, REGISTRO_DESTINO, ORDEN, REGISTRO_ORIGEN, TABLA, CAMPO, DETALLE, VERSIONCONTROL) values('0','version','IngresoDocumentos',5,'{KEY}',1,5,null,null,'',null,0);</v>
      </c>
      <c r="S11" s="5" t="s">
        <v>52</v>
      </c>
    </row>
    <row r="12" spans="1:21">
      <c r="A12" s="1">
        <v>6</v>
      </c>
      <c r="B12" s="1" t="s">
        <v>57</v>
      </c>
      <c r="C12" s="1" t="s">
        <v>72</v>
      </c>
      <c r="D12" s="7" t="s">
        <v>78</v>
      </c>
      <c r="E12" s="1" t="s">
        <v>66</v>
      </c>
      <c r="G12" s="1" t="s">
        <v>76</v>
      </c>
      <c r="I12" s="1">
        <v>1</v>
      </c>
      <c r="P12" s="1" t="str">
        <f t="shared" si="0"/>
        <v>insert into TESTRUCTURAMENSAJEMAPEODESTINO (CESTRUCTURA_DESTINO, CNOMBRE_DESTINO, REGISTRO_DESTINO, SECUENCIA, CESTRUCTURA_ORIGEN, OPERACION, VALORCONSTANTE, CLASE, TABLA, CAMPO, DETALLE, VERSIONCONTROL) values ('0','type',1,6,'IngresoDocumentos','K','MAN',null,'','',null,0);</v>
      </c>
      <c r="Q12" s="5" t="s">
        <v>52</v>
      </c>
      <c r="R12" s="1" t="str">
        <f t="shared" si="1"/>
        <v>insert into TESTRUCTURAMENSAJEMAPEO (CESTRUCTURA_DESTINO, CNOMBRE_DESTINO, CESTRUCTURA_ORIGEN, SECUENCIA, CNOMBRE_ORIGEN, REGISTRO_DESTINO, ORDEN, REGISTRO_ORIGEN, TABLA, CAMPO, DETALLE, VERSIONCONTROL) values('0','type','IngresoDocumentos',6,'{KEY}',1,6,null,null,'',null,0);</v>
      </c>
      <c r="S12" s="5" t="s">
        <v>52</v>
      </c>
    </row>
    <row r="13" spans="1:21">
      <c r="A13" s="1">
        <v>7</v>
      </c>
      <c r="B13" s="1" t="s">
        <v>57</v>
      </c>
      <c r="C13" s="1" t="s">
        <v>72</v>
      </c>
      <c r="D13" s="7" t="s">
        <v>81</v>
      </c>
      <c r="E13" s="1" t="s">
        <v>66</v>
      </c>
      <c r="G13" s="1" t="s">
        <v>80</v>
      </c>
      <c r="I13" s="1">
        <v>1</v>
      </c>
      <c r="P13" s="1" t="str">
        <f t="shared" si="0"/>
        <v>insert into TESTRUCTURAMENSAJEMAPEODESTINO (CESTRUCTURA_DESTINO, CNOMBRE_DESTINO, REGISTRO_DESTINO, SECUENCIA, CESTRUCTURA_ORIGEN, OPERACION, VALORCONSTANTE, CLASE, TABLA, CAMPO, DETALLE, VERSIONCONTROL) values ('0','role',1,7,'IngresoDocumentos','K','1',null,'','',null,0);</v>
      </c>
      <c r="Q13" s="5" t="s">
        <v>52</v>
      </c>
      <c r="R13" s="1" t="str">
        <f t="shared" si="1"/>
        <v>insert into TESTRUCTURAMENSAJEMAPEO (CESTRUCTURA_DESTINO, CNOMBRE_DESTINO, CESTRUCTURA_ORIGEN, SECUENCIA, CNOMBRE_ORIGEN, REGISTRO_DESTINO, ORDEN, REGISTRO_ORIGEN, TABLA, CAMPO, DETALLE, VERSIONCONTROL) values('0','role','IngresoDocumentos',7,'{KEY}',1,7,null,null,'',null,0);</v>
      </c>
      <c r="S13" s="5" t="s">
        <v>52</v>
      </c>
    </row>
    <row r="14" spans="1:21">
      <c r="A14" s="1">
        <v>8</v>
      </c>
      <c r="B14" s="1" t="s">
        <v>57</v>
      </c>
      <c r="C14" s="1" t="s">
        <v>72</v>
      </c>
      <c r="D14" s="7" t="s">
        <v>82</v>
      </c>
      <c r="E14" s="1" t="s">
        <v>66</v>
      </c>
      <c r="G14" s="1" t="s">
        <v>83</v>
      </c>
      <c r="I14" s="1">
        <v>1</v>
      </c>
      <c r="P14" s="1" t="str">
        <f t="shared" si="0"/>
        <v>insert into TESTRUCTURAMENSAJEMAPEODESTINO (CESTRUCTURA_DESTINO, CNOMBRE_DESTINO, REGISTRO_DESTINO, SECUENCIA, CESTRUCTURA_ORIGEN, OPERACION, VALORCONSTANTE, CLASE, TABLA, CAMPO, DETALLE, VERSIONCONTROL) values ('0','language',1,8,'IngresoDocumentos','K','ES',null,'','',null,0);</v>
      </c>
      <c r="Q14" s="5" t="s">
        <v>52</v>
      </c>
      <c r="R14" s="1" t="str">
        <f t="shared" si="1"/>
        <v>insert into TESTRUCTURAMENSAJEMAPEO (CESTRUCTURA_DESTINO, CNOMBRE_DESTINO, CESTRUCTURA_ORIGEN, SECUENCIA, CNOMBRE_ORIGEN, REGISTRO_DESTINO, ORDEN, REGISTRO_ORIGEN, TABLA, CAMPO, DETALLE, VERSIONCONTROL) values('0','language','IngresoDocumentos',8,'{KEY}',1,8,null,null,'',null,0);</v>
      </c>
      <c r="S14" s="5" t="s">
        <v>52</v>
      </c>
    </row>
    <row r="15" spans="1:21">
      <c r="A15" s="1">
        <v>9</v>
      </c>
      <c r="B15" s="1" t="s">
        <v>57</v>
      </c>
      <c r="C15" s="1" t="s">
        <v>72</v>
      </c>
      <c r="D15" s="7" t="s">
        <v>90</v>
      </c>
      <c r="E15" s="1" t="s">
        <v>66</v>
      </c>
      <c r="G15" s="1" t="s">
        <v>91</v>
      </c>
      <c r="I15" s="1">
        <v>1</v>
      </c>
      <c r="P15" s="1" t="str">
        <f t="shared" si="0"/>
        <v>insert into TESTRUCTURAMENSAJEMAPEODESTINO (CESTRUCTURA_DESTINO, CNOMBRE_DESTINO, REGISTRO_DESTINO, SECUENCIA, CESTRUCTURA_ORIGEN, OPERACION, VALORCONSTANTE, CLASE, TABLA, CAMPO, DETALLE, VERSIONCONTROL) values ('0','sessionid',1,9,'IngresoDocumentos','K','MIGRACION',null,'','',null,0);</v>
      </c>
      <c r="Q15" s="5" t="s">
        <v>52</v>
      </c>
      <c r="R15" s="1" t="str">
        <f t="shared" si="1"/>
        <v>insert into TESTRUCTURAMENSAJEMAPEO (CESTRUCTURA_DESTINO, CNOMBRE_DESTINO, CESTRUCTURA_ORIGEN, SECUENCIA, CNOMBRE_ORIGEN, REGISTRO_DESTINO, ORDEN, REGISTRO_ORIGEN, TABLA, CAMPO, DETALLE, VERSIONCONTROL) values('0','sessionid','IngresoDocumentos',9,'{KEY}',1,9,null,null,'',null,0);</v>
      </c>
      <c r="S15" s="5" t="s">
        <v>52</v>
      </c>
    </row>
    <row r="16" spans="1:21">
      <c r="A16" s="1">
        <v>10</v>
      </c>
      <c r="B16" s="1" t="s">
        <v>57</v>
      </c>
      <c r="C16" s="1" t="s">
        <v>88</v>
      </c>
      <c r="D16" s="7" t="s">
        <v>84</v>
      </c>
      <c r="E16" s="7" t="s">
        <v>92</v>
      </c>
      <c r="F16" s="1" t="s">
        <v>85</v>
      </c>
      <c r="G16" s="1" t="s">
        <v>93</v>
      </c>
      <c r="I16" s="1">
        <v>1</v>
      </c>
      <c r="P16" s="1" t="str">
        <f t="shared" si="0"/>
        <v>insert into TESTRUCTURAMENSAJEMAPEODESTINO (CESTRUCTURA_DESTINO, CNOMBRE_DESTINO, REGISTRO_DESTINO, SECUENCIA, CESTRUCTURA_ORIGEN, OPERACION, VALORCONSTANTE, CLASE, TABLA, CAMPO, DETALLE, VERSIONCONTROL) values ('0','accountingdate',1,10,'IngresoDocumentos','T','NULL','com.fitbank.uci.core.transform.mapping.CfechaTransformacion','','',null,0);</v>
      </c>
      <c r="Q16" s="5" t="s">
        <v>52</v>
      </c>
      <c r="R16" s="1" t="str">
        <f t="shared" si="1"/>
        <v>insert into TESTRUCTURAMENSAJEMAPEO (CESTRUCTURA_DESTINO, CNOMBRE_DESTINO, CESTRUCTURA_ORIGEN, SECUENCIA, CNOMBRE_ORIGEN, REGISTRO_DESTINO, ORDEN, REGISTRO_ORIGEN, TABLA, CAMPO, DETALLE, VERSIONCONTROL) values('0','accountingdate','IngresoDocumentos',10,'{KEY}',1,10,null,null,'CIDIOMA',null,0);</v>
      </c>
      <c r="S16" s="5" t="s">
        <v>52</v>
      </c>
    </row>
    <row r="17" spans="1:19" ht="12.75">
      <c r="A17" s="1">
        <v>11</v>
      </c>
      <c r="B17" s="4" t="s">
        <v>57</v>
      </c>
      <c r="C17" s="4" t="s">
        <v>63</v>
      </c>
      <c r="D17" s="8" t="s">
        <v>84</v>
      </c>
      <c r="E17" s="4" t="s">
        <v>66</v>
      </c>
      <c r="F17" t="s">
        <v>95</v>
      </c>
      <c r="G17" s="4" t="s">
        <v>60</v>
      </c>
      <c r="H17" t="s">
        <v>95</v>
      </c>
      <c r="I17" s="4">
        <v>1</v>
      </c>
      <c r="J17" t="s">
        <v>94</v>
      </c>
      <c r="P17" s="1" t="str">
        <f t="shared" si="0"/>
        <v>insert into TESTRUCTURAMENSAJEMAPEODESTINO (CESTRUCTURA_DESTINO, CNOMBRE_DESTINO, REGISTRO_DESTINO, SECUENCIA, CESTRUCTURA_ORIGEN, OPERACION, VALORCONSTANTE, CLASE, TABLA, CAMPO, DETALLE, VERSIONCONTROL) values ('0','{TABLA}:{REGISTRO}:{CAMPO}',1,11,'IngresoDocumentos','C','NULL',null,'TPERSONADOCUMENTOS','SDOCUMENTOPERSONA',null,0);</v>
      </c>
      <c r="Q17" s="5" t="s">
        <v>52</v>
      </c>
      <c r="R17" s="1" t="str">
        <f t="shared" si="1"/>
        <v>insert into TESTRUCTURAMENSAJEMAPEO (CESTRUCTURA_DESTINO, CNOMBRE_DESTINO, CESTRUCTURA_ORIGEN, SECUENCIA, CNOMBRE_ORIGEN, REGISTRO_DESTINO, ORDEN, REGISTRO_ORIGEN, TABLA, CAMPO, DETALLE, VERSIONCONTROL) values('0','{TABLA}:{REGISTRO}:{CAMPO}','IngresoDocumentos',11,'{KEY}',1,11,null,null,'SDOCUMENTOPERSONA',null,0);</v>
      </c>
      <c r="S17" s="5" t="s">
        <v>52</v>
      </c>
    </row>
    <row r="18" spans="1:19" ht="12.75">
      <c r="A18" s="1">
        <v>12</v>
      </c>
      <c r="B18" s="4" t="s">
        <v>57</v>
      </c>
      <c r="C18" s="4" t="s">
        <v>63</v>
      </c>
      <c r="D18" s="8" t="s">
        <v>84</v>
      </c>
      <c r="E18" s="4" t="s">
        <v>66</v>
      </c>
      <c r="F18" t="s">
        <v>96</v>
      </c>
      <c r="G18" s="4" t="s">
        <v>60</v>
      </c>
      <c r="H18" t="s">
        <v>96</v>
      </c>
      <c r="I18" s="4">
        <v>1</v>
      </c>
      <c r="J18" t="s">
        <v>94</v>
      </c>
      <c r="P18" s="1" t="str">
        <f t="shared" si="0"/>
        <v>insert into TESTRUCTURAMENSAJEMAPEODESTINO (CESTRUCTURA_DESTINO, CNOMBRE_DESTINO, REGISTRO_DESTINO, SECUENCIA, CESTRUCTURA_ORIGEN, OPERACION, VALORCONSTANTE, CLASE, TABLA, CAMPO, DETALLE, VERSIONCONTROL) values ('0','{TABLA}:{REGISTRO}:{CAMPO}',1,12,'IngresoDocumentos','C','NULL',null,'TPERSONADOCUMENTOS','CTIPODOCUMENTOPERSONA',null,0);</v>
      </c>
      <c r="Q18" s="5" t="s">
        <v>52</v>
      </c>
      <c r="R18" s="1" t="str">
        <f t="shared" si="1"/>
        <v>insert into TESTRUCTURAMENSAJEMAPEO (CESTRUCTURA_DESTINO, CNOMBRE_DESTINO, CESTRUCTURA_ORIGEN, SECUENCIA, CNOMBRE_ORIGEN, REGISTRO_DESTINO, ORDEN, REGISTRO_ORIGEN, TABLA, CAMPO, DETALLE, VERSIONCONTROL) values('0','{TABLA}:{REGISTRO}:{CAMPO}','IngresoDocumentos',12,'{KEY}',1,12,null,null,'CTIPODOCUMENTOPERSONA',null,0);</v>
      </c>
      <c r="S18" s="5" t="s">
        <v>52</v>
      </c>
    </row>
    <row r="19" spans="1:19" ht="12.75">
      <c r="A19" s="1">
        <v>13</v>
      </c>
      <c r="B19" s="4" t="s">
        <v>57</v>
      </c>
      <c r="C19" s="4" t="s">
        <v>63</v>
      </c>
      <c r="D19" s="8" t="s">
        <v>84</v>
      </c>
      <c r="E19" s="4" t="s">
        <v>66</v>
      </c>
      <c r="F19" t="s">
        <v>97</v>
      </c>
      <c r="G19" s="4" t="s">
        <v>60</v>
      </c>
      <c r="H19" t="s">
        <v>97</v>
      </c>
      <c r="I19" s="4">
        <v>1</v>
      </c>
      <c r="J19" t="s">
        <v>94</v>
      </c>
      <c r="P19" s="1" t="str">
        <f t="shared" si="0"/>
        <v>insert into TESTRUCTURAMENSAJEMAPEODESTINO (CESTRUCTURA_DESTINO, CNOMBRE_DESTINO, REGISTRO_DESTINO, SECUENCIA, CESTRUCTURA_ORIGEN, OPERACION, VALORCONSTANTE, CLASE, TABLA, CAMPO, DETALLE, VERSIONCONTROL) values ('0','{TABLA}:{REGISTRO}:{CAMPO}',1,13,'IngresoDocumentos','C','NULL',null,'TPERSONADOCUMENTOS','CTIPOPERSONA',null,0);</v>
      </c>
      <c r="Q19" s="5" t="s">
        <v>52</v>
      </c>
      <c r="R19" s="1" t="str">
        <f t="shared" si="1"/>
        <v>insert into TESTRUCTURAMENSAJEMAPEO (CESTRUCTURA_DESTINO, CNOMBRE_DESTINO, CESTRUCTURA_ORIGEN, SECUENCIA, CNOMBRE_ORIGEN, REGISTRO_DESTINO, ORDEN, REGISTRO_ORIGEN, TABLA, CAMPO, DETALLE, VERSIONCONTROL) values('0','{TABLA}:{REGISTRO}:{CAMPO}','IngresoDocumentos',13,'{KEY}',1,13,null,null,'CTIPOPERSONA',null,0);</v>
      </c>
      <c r="S19" s="5" t="s">
        <v>52</v>
      </c>
    </row>
    <row r="20" spans="1:19" ht="12.75">
      <c r="A20" s="1">
        <v>14</v>
      </c>
      <c r="B20" s="4" t="s">
        <v>57</v>
      </c>
      <c r="C20" s="4" t="s">
        <v>63</v>
      </c>
      <c r="D20" s="8" t="s">
        <v>84</v>
      </c>
      <c r="E20" s="4" t="s">
        <v>66</v>
      </c>
      <c r="F20" t="s">
        <v>98</v>
      </c>
      <c r="G20" s="4" t="s">
        <v>60</v>
      </c>
      <c r="H20" t="s">
        <v>98</v>
      </c>
      <c r="I20" s="4">
        <v>1</v>
      </c>
      <c r="J20" t="s">
        <v>94</v>
      </c>
      <c r="P20" s="1" t="str">
        <f t="shared" si="0"/>
        <v>insert into TESTRUCTURAMENSAJEMAPEODESTINO (CESTRUCTURA_DESTINO, CNOMBRE_DESTINO, REGISTRO_DESTINO, SECUENCIA, CESTRUCTURA_ORIGEN, OPERACION, VALORCONSTANTE, CLASE, TABLA, CAMPO, DETALLE, VERSIONCONTROL) values ('0','{TABLA}:{REGISTRO}:{CAMPO}',1,14,'IngresoDocumentos','C','NULL',null,'TPERSONADOCUMENTOS','NUMERODOCUMENTO',null,0);</v>
      </c>
      <c r="Q20" s="5" t="s">
        <v>52</v>
      </c>
      <c r="R20" s="1" t="str">
        <f t="shared" si="1"/>
        <v>insert into TESTRUCTURAMENSAJEMAPEO (CESTRUCTURA_DESTINO, CNOMBRE_DESTINO, CESTRUCTURA_ORIGEN, SECUENCIA, CNOMBRE_ORIGEN, REGISTRO_DESTINO, ORDEN, REGISTRO_ORIGEN, TABLA, CAMPO, DETALLE, VERSIONCONTROL) values('0','{TABLA}:{REGISTRO}:{CAMPO}','IngresoDocumentos',14,'{KEY}',1,14,null,null,'NUMERODOCUMENTO',null,0);</v>
      </c>
      <c r="S20" s="5" t="s">
        <v>52</v>
      </c>
    </row>
    <row r="21" spans="1:19" ht="12.75">
      <c r="A21" s="1">
        <v>15</v>
      </c>
      <c r="B21" s="4" t="s">
        <v>57</v>
      </c>
      <c r="C21" s="4" t="s">
        <v>63</v>
      </c>
      <c r="D21" s="8" t="s">
        <v>84</v>
      </c>
      <c r="E21" s="4" t="s">
        <v>66</v>
      </c>
      <c r="F21" t="s">
        <v>99</v>
      </c>
      <c r="G21" s="4" t="s">
        <v>60</v>
      </c>
      <c r="H21" t="s">
        <v>99</v>
      </c>
      <c r="I21" s="4">
        <v>1</v>
      </c>
      <c r="J21" t="s">
        <v>94</v>
      </c>
      <c r="P21" s="1" t="str">
        <f t="shared" si="0"/>
        <v>insert into TESTRUCTURAMENSAJEMAPEODESTINO (CESTRUCTURA_DESTINO, CNOMBRE_DESTINO, REGISTRO_DESTINO, SECUENCIA, CESTRUCTURA_ORIGEN, OPERACION, VALORCONSTANTE, CLASE, TABLA, CAMPO, DETALLE, VERSIONCONTROL) values ('0','{TABLA}:{REGISTRO}:{CAMPO}',1,15,'IngresoDocumentos','C','NULL',null,'TPERSONADOCUMENTOS','FEMISION',null,0);</v>
      </c>
      <c r="Q21" s="5" t="s">
        <v>52</v>
      </c>
      <c r="R21" s="1" t="str">
        <f t="shared" si="1"/>
        <v>insert into TESTRUCTURAMENSAJEMAPEO (CESTRUCTURA_DESTINO, CNOMBRE_DESTINO, CESTRUCTURA_ORIGEN, SECUENCIA, CNOMBRE_ORIGEN, REGISTRO_DESTINO, ORDEN, REGISTRO_ORIGEN, TABLA, CAMPO, DETALLE, VERSIONCONTROL) values('0','{TABLA}:{REGISTRO}:{CAMPO}','IngresoDocumentos',15,'{KEY}',1,15,null,null,'FEMISION',null,0);</v>
      </c>
      <c r="S21" s="5" t="s">
        <v>52</v>
      </c>
    </row>
    <row r="22" spans="1:19" ht="12.75">
      <c r="A22" s="1">
        <v>16</v>
      </c>
      <c r="B22" s="4" t="s">
        <v>57</v>
      </c>
      <c r="C22" s="4" t="s">
        <v>63</v>
      </c>
      <c r="D22" s="8" t="s">
        <v>84</v>
      </c>
      <c r="E22" s="4" t="s">
        <v>66</v>
      </c>
      <c r="F22" t="s">
        <v>86</v>
      </c>
      <c r="G22" s="4" t="s">
        <v>60</v>
      </c>
      <c r="H22" t="s">
        <v>86</v>
      </c>
      <c r="I22" s="4">
        <v>1</v>
      </c>
      <c r="J22" t="s">
        <v>94</v>
      </c>
      <c r="P22" s="1" t="str">
        <f t="shared" si="0"/>
        <v>insert into TESTRUCTURAMENSAJEMAPEODESTINO (CESTRUCTURA_DESTINO, CNOMBRE_DESTINO, REGISTRO_DESTINO, SECUENCIA, CESTRUCTURA_ORIGEN, OPERACION, VALORCONSTANTE, CLASE, TABLA, CAMPO, DETALLE, VERSIONCONTROL) values ('0','{TABLA}:{REGISTRO}:{CAMPO}',1,16,'IngresoDocumentos','C','NULL',null,'TPERSONADOCUMENTOS','ESOFICIAL',null,0);</v>
      </c>
      <c r="Q22" s="5" t="s">
        <v>52</v>
      </c>
      <c r="R22" s="1" t="str">
        <f t="shared" si="1"/>
        <v>insert into TESTRUCTURAMENSAJEMAPEO (CESTRUCTURA_DESTINO, CNOMBRE_DESTINO, CESTRUCTURA_ORIGEN, SECUENCIA, CNOMBRE_ORIGEN, REGISTRO_DESTINO, ORDEN, REGISTRO_ORIGEN, TABLA, CAMPO, DETALLE, VERSIONCONTROL) values('0','{TABLA}:{REGISTRO}:{CAMPO}','IngresoDocumentos',16,'{KEY}',1,16,null,null,'ESOFICIAL',null,0);</v>
      </c>
      <c r="S22" s="5" t="s">
        <v>52</v>
      </c>
    </row>
    <row r="23" spans="1:19" ht="12.75">
      <c r="A23" s="1">
        <v>17</v>
      </c>
      <c r="B23" s="4" t="s">
        <v>57</v>
      </c>
      <c r="C23" s="4" t="s">
        <v>63</v>
      </c>
      <c r="D23" s="8" t="s">
        <v>84</v>
      </c>
      <c r="E23" s="4" t="s">
        <v>66</v>
      </c>
      <c r="F23" t="s">
        <v>100</v>
      </c>
      <c r="G23" s="4" t="s">
        <v>60</v>
      </c>
      <c r="H23" t="s">
        <v>100</v>
      </c>
      <c r="I23" s="4">
        <v>1</v>
      </c>
      <c r="J23" t="s">
        <v>94</v>
      </c>
      <c r="P23" s="1" t="str">
        <f t="shared" si="0"/>
        <v>insert into TESTRUCTURAMENSAJEMAPEODESTINO (CESTRUCTURA_DESTINO, CNOMBRE_DESTINO, REGISTRO_DESTINO, SECUENCIA, CESTRUCTURA_ORIGEN, OPERACION, VALORCONSTANTE, CLASE, TABLA, CAMPO, DETALLE, VERSIONCONTROL) values ('0','{TABLA}:{REGISTRO}:{CAMPO}',1,17,'IngresoDocumentos','C','NULL',null,'TPERSONADOCUMENTOS','FCADUCIDAD',null,0);</v>
      </c>
      <c r="Q23" s="5" t="s">
        <v>52</v>
      </c>
      <c r="R23" s="1" t="str">
        <f t="shared" si="1"/>
        <v>insert into TESTRUCTURAMENSAJEMAPEO (CESTRUCTURA_DESTINO, CNOMBRE_DESTINO, CESTRUCTURA_ORIGEN, SECUENCIA, CNOMBRE_ORIGEN, REGISTRO_DESTINO, ORDEN, REGISTRO_ORIGEN, TABLA, CAMPO, DETALLE, VERSIONCONTROL) values('0','{TABLA}:{REGISTRO}:{CAMPO}','IngresoDocumentos',17,'{KEY}',1,17,null,null,'FCADUCIDAD',null,0);</v>
      </c>
      <c r="S23" s="5" t="s">
        <v>52</v>
      </c>
    </row>
    <row r="24" spans="1:19" ht="12.75">
      <c r="A24" s="1">
        <v>18</v>
      </c>
      <c r="B24" s="4" t="s">
        <v>57</v>
      </c>
      <c r="C24" s="4" t="s">
        <v>63</v>
      </c>
      <c r="D24" s="8" t="s">
        <v>84</v>
      </c>
      <c r="E24" s="4" t="s">
        <v>66</v>
      </c>
      <c r="F24" t="s">
        <v>87</v>
      </c>
      <c r="G24" s="4" t="s">
        <v>60</v>
      </c>
      <c r="H24" t="s">
        <v>87</v>
      </c>
      <c r="I24" s="4">
        <v>1</v>
      </c>
      <c r="J24" t="s">
        <v>94</v>
      </c>
      <c r="P24" s="1" t="str">
        <f t="shared" si="0"/>
        <v>insert into TESTRUCTURAMENSAJEMAPEODESTINO (CESTRUCTURA_DESTINO, CNOMBRE_DESTINO, REGISTRO_DESTINO, SECUENCIA, CESTRUCTURA_ORIGEN, OPERACION, VALORCONSTANTE, CLASE, TABLA, CAMPO, DETALLE, VERSIONCONTROL) values ('0','{TABLA}:{REGISTRO}:{CAMPO}',1,18,'IngresoDocumentos','C','NULL',null,'TPERSONADOCUMENTOS','ESBOVEDA',null,0);</v>
      </c>
      <c r="Q24" s="5" t="s">
        <v>52</v>
      </c>
      <c r="R24" s="1" t="str">
        <f t="shared" si="1"/>
        <v>insert into TESTRUCTURAMENSAJEMAPEO (CESTRUCTURA_DESTINO, CNOMBRE_DESTINO, CESTRUCTURA_ORIGEN, SECUENCIA, CNOMBRE_ORIGEN, REGISTRO_DESTINO, ORDEN, REGISTRO_ORIGEN, TABLA, CAMPO, DETALLE, VERSIONCONTROL) values('0','{TABLA}:{REGISTRO}:{CAMPO}','IngresoDocumentos',18,'{KEY}',1,18,null,null,'ESBOVEDA',null,0);</v>
      </c>
      <c r="S24" s="5" t="s">
        <v>52</v>
      </c>
    </row>
    <row r="25" spans="1:19" ht="12.75">
      <c r="A25" s="1">
        <v>19</v>
      </c>
      <c r="B25" s="4" t="s">
        <v>57</v>
      </c>
      <c r="C25" s="4" t="s">
        <v>63</v>
      </c>
      <c r="D25" s="8" t="s">
        <v>84</v>
      </c>
      <c r="E25" s="4" t="s">
        <v>66</v>
      </c>
      <c r="F25" t="s">
        <v>101</v>
      </c>
      <c r="G25" s="4" t="s">
        <v>60</v>
      </c>
      <c r="H25" t="s">
        <v>101</v>
      </c>
      <c r="I25" s="4">
        <v>1</v>
      </c>
      <c r="J25" t="s">
        <v>94</v>
      </c>
      <c r="P25" s="1" t="str">
        <f t="shared" si="0"/>
        <v>insert into TESTRUCTURAMENSAJEMAPEODESTINO (CESTRUCTURA_DESTINO, CNOMBRE_DESTINO, REGISTRO_DESTINO, SECUENCIA, CESTRUCTURA_ORIGEN, OPERACION, VALORCONSTANTE, CLASE, TABLA, CAMPO, DETALLE, VERSIONCONTROL) values ('0','{TABLA}:{REGISTRO}:{CAMPO}',1,19,'IngresoDocumentos','C','NULL',null,'TPERSONADOCUMENTOS','FINSCRIPCION',null,0);</v>
      </c>
      <c r="Q25" s="5" t="s">
        <v>52</v>
      </c>
      <c r="R25" s="1" t="str">
        <f t="shared" si="1"/>
        <v>insert into TESTRUCTURAMENSAJEMAPEO (CESTRUCTURA_DESTINO, CNOMBRE_DESTINO, CESTRUCTURA_ORIGEN, SECUENCIA, CNOMBRE_ORIGEN, REGISTRO_DESTINO, ORDEN, REGISTRO_ORIGEN, TABLA, CAMPO, DETALLE, VERSIONCONTROL) values('0','{TABLA}:{REGISTRO}:{CAMPO}','IngresoDocumentos',19,'{KEY}',1,19,null,null,'FINSCRIPCION',null,0);</v>
      </c>
      <c r="S25" s="5" t="s">
        <v>52</v>
      </c>
    </row>
    <row r="26" spans="1:19" ht="12.75">
      <c r="A26" s="1">
        <v>20</v>
      </c>
      <c r="B26" s="4" t="s">
        <v>57</v>
      </c>
      <c r="C26" s="4" t="s">
        <v>63</v>
      </c>
      <c r="D26" s="8" t="s">
        <v>84</v>
      </c>
      <c r="E26" s="4" t="s">
        <v>66</v>
      </c>
      <c r="F26" t="s">
        <v>102</v>
      </c>
      <c r="G26" s="4" t="s">
        <v>60</v>
      </c>
      <c r="H26" t="s">
        <v>102</v>
      </c>
      <c r="I26" s="4">
        <v>1</v>
      </c>
      <c r="J26" t="s">
        <v>94</v>
      </c>
      <c r="P26" s="1" t="str">
        <f t="shared" ref="P26:P32" si="2">CONCATENATE($P$4,G26,"',",I26,",",A26,",'",$K$4,"','",C26,"',",D26,",",E26,",'",J26,"','",H26,"',null,0);")</f>
        <v>insert into TESTRUCTURAMENSAJEMAPEODESTINO (CESTRUCTURA_DESTINO, CNOMBRE_DESTINO, REGISTRO_DESTINO, SECUENCIA, CESTRUCTURA_ORIGEN, OPERACION, VALORCONSTANTE, CLASE, TABLA, CAMPO, DETALLE, VERSIONCONTROL) values ('0','{TABLA}:{REGISTRO}:{CAMPO}',1,20,'IngresoDocumentos','C','NULL',null,'TPERSONADOCUMENTOS','NOTARIA',null,0);</v>
      </c>
      <c r="Q26" s="5" t="s">
        <v>52</v>
      </c>
      <c r="R26" s="1" t="str">
        <f t="shared" ref="R26:R32" si="3">CONCATENATE($R$4,G26,"','",$K$4,"',",A26,",'",B26,"',",I26,",",A26,",null,null,'",F26,"',null,0);")</f>
        <v>insert into TESTRUCTURAMENSAJEMAPEO (CESTRUCTURA_DESTINO, CNOMBRE_DESTINO, CESTRUCTURA_ORIGEN, SECUENCIA, CNOMBRE_ORIGEN, REGISTRO_DESTINO, ORDEN, REGISTRO_ORIGEN, TABLA, CAMPO, DETALLE, VERSIONCONTROL) values('0','{TABLA}:{REGISTRO}:{CAMPO}','IngresoDocumentos',20,'{KEY}',1,20,null,null,'NOTARIA',null,0);</v>
      </c>
      <c r="S26" s="5" t="s">
        <v>52</v>
      </c>
    </row>
    <row r="27" spans="1:19" ht="12.75">
      <c r="A27" s="1">
        <v>21</v>
      </c>
      <c r="B27" s="4" t="s">
        <v>57</v>
      </c>
      <c r="C27" s="4" t="s">
        <v>63</v>
      </c>
      <c r="D27" s="8" t="s">
        <v>84</v>
      </c>
      <c r="E27" s="4" t="s">
        <v>66</v>
      </c>
      <c r="F27" t="s">
        <v>103</v>
      </c>
      <c r="G27" s="4" t="s">
        <v>60</v>
      </c>
      <c r="H27" t="s">
        <v>103</v>
      </c>
      <c r="I27" s="4">
        <v>1</v>
      </c>
      <c r="J27" t="s">
        <v>94</v>
      </c>
      <c r="P27" s="1" t="str">
        <f t="shared" si="2"/>
        <v>insert into TESTRUCTURAMENSAJEMAPEODESTINO (CESTRUCTURA_DESTINO, CNOMBRE_DESTINO, REGISTRO_DESTINO, SECUENCIA, CESTRUCTURA_ORIGEN, OPERACION, VALORCONSTANTE, CLASE, TABLA, CAMPO, DETALLE, VERSIONCONTROL) values ('0','{TABLA}:{REGISTRO}:{CAMPO}',1,21,'IngresoDocumentos','C','NULL',null,'TPERSONADOCUMENTOS','CPAIS',null,0);</v>
      </c>
      <c r="Q27" s="5" t="s">
        <v>52</v>
      </c>
      <c r="R27" s="1" t="str">
        <f t="shared" si="3"/>
        <v>insert into TESTRUCTURAMENSAJEMAPEO (CESTRUCTURA_DESTINO, CNOMBRE_DESTINO, CESTRUCTURA_ORIGEN, SECUENCIA, CNOMBRE_ORIGEN, REGISTRO_DESTINO, ORDEN, REGISTRO_ORIGEN, TABLA, CAMPO, DETALLE, VERSIONCONTROL) values('0','{TABLA}:{REGISTRO}:{CAMPO}','IngresoDocumentos',21,'{KEY}',1,21,null,null,'CPAIS',null,0);</v>
      </c>
      <c r="S27" s="5" t="s">
        <v>52</v>
      </c>
    </row>
    <row r="28" spans="1:19" ht="12.75">
      <c r="A28" s="1">
        <v>22</v>
      </c>
      <c r="B28" s="4" t="s">
        <v>57</v>
      </c>
      <c r="C28" s="4" t="s">
        <v>63</v>
      </c>
      <c r="D28" s="8" t="s">
        <v>84</v>
      </c>
      <c r="E28" s="4" t="s">
        <v>66</v>
      </c>
      <c r="F28" t="s">
        <v>104</v>
      </c>
      <c r="G28" s="4" t="s">
        <v>60</v>
      </c>
      <c r="H28" t="s">
        <v>104</v>
      </c>
      <c r="I28" s="4">
        <v>1</v>
      </c>
      <c r="J28" t="s">
        <v>94</v>
      </c>
      <c r="P28" s="1" t="str">
        <f t="shared" si="2"/>
        <v>insert into TESTRUCTURAMENSAJEMAPEODESTINO (CESTRUCTURA_DESTINO, CNOMBRE_DESTINO, REGISTRO_DESTINO, SECUENCIA, CESTRUCTURA_ORIGEN, OPERACION, VALORCONSTANTE, CLASE, TABLA, CAMPO, DETALLE, VERSIONCONTROL) values ('0','{TABLA}:{REGISTRO}:{CAMPO}',1,22,'IngresoDocumentos','C','NULL',null,'TPERSONADOCUMENTOS','CPROVINCIA',null,0);</v>
      </c>
      <c r="Q28" s="5" t="s">
        <v>52</v>
      </c>
      <c r="R28" s="1" t="str">
        <f t="shared" si="3"/>
        <v>insert into TESTRUCTURAMENSAJEMAPEO (CESTRUCTURA_DESTINO, CNOMBRE_DESTINO, CESTRUCTURA_ORIGEN, SECUENCIA, CNOMBRE_ORIGEN, REGISTRO_DESTINO, ORDEN, REGISTRO_ORIGEN, TABLA, CAMPO, DETALLE, VERSIONCONTROL) values('0','{TABLA}:{REGISTRO}:{CAMPO}','IngresoDocumentos',22,'{KEY}',1,22,null,null,'CPROVINCIA',null,0);</v>
      </c>
      <c r="S28" s="5" t="s">
        <v>52</v>
      </c>
    </row>
    <row r="29" spans="1:19" ht="12.75">
      <c r="A29" s="1">
        <v>23</v>
      </c>
      <c r="B29" s="4" t="s">
        <v>57</v>
      </c>
      <c r="C29" s="4" t="s">
        <v>63</v>
      </c>
      <c r="D29" s="8" t="s">
        <v>84</v>
      </c>
      <c r="E29" s="4" t="s">
        <v>66</v>
      </c>
      <c r="F29" t="s">
        <v>105</v>
      </c>
      <c r="G29" s="4" t="s">
        <v>60</v>
      </c>
      <c r="H29" t="s">
        <v>105</v>
      </c>
      <c r="I29" s="4">
        <v>1</v>
      </c>
      <c r="J29" t="s">
        <v>94</v>
      </c>
      <c r="P29" s="1" t="str">
        <f t="shared" si="2"/>
        <v>insert into TESTRUCTURAMENSAJEMAPEODESTINO (CESTRUCTURA_DESTINO, CNOMBRE_DESTINO, REGISTRO_DESTINO, SECUENCIA, CESTRUCTURA_ORIGEN, OPERACION, VALORCONSTANTE, CLASE, TABLA, CAMPO, DETALLE, VERSIONCONTROL) values ('0','{TABLA}:{REGISTRO}:{CAMPO}',1,23,'IngresoDocumentos','C','NULL',null,'TPERSONADOCUMENTOS','CCIUDAD',null,0);</v>
      </c>
      <c r="Q29" s="5" t="s">
        <v>52</v>
      </c>
      <c r="R29" s="1" t="str">
        <f t="shared" si="3"/>
        <v>insert into TESTRUCTURAMENSAJEMAPEO (CESTRUCTURA_DESTINO, CNOMBRE_DESTINO, CESTRUCTURA_ORIGEN, SECUENCIA, CNOMBRE_ORIGEN, REGISTRO_DESTINO, ORDEN, REGISTRO_ORIGEN, TABLA, CAMPO, DETALLE, VERSIONCONTROL) values('0','{TABLA}:{REGISTRO}:{CAMPO}','IngresoDocumentos',23,'{KEY}',1,23,null,null,'CCIUDAD',null,0);</v>
      </c>
      <c r="S29" s="5" t="s">
        <v>52</v>
      </c>
    </row>
    <row r="30" spans="1:19" ht="12.75">
      <c r="A30" s="1">
        <v>24</v>
      </c>
      <c r="B30" s="4" t="s">
        <v>57</v>
      </c>
      <c r="C30" s="4" t="s">
        <v>63</v>
      </c>
      <c r="D30" s="8" t="s">
        <v>84</v>
      </c>
      <c r="E30" s="4" t="s">
        <v>66</v>
      </c>
      <c r="F30" t="s">
        <v>106</v>
      </c>
      <c r="G30" s="4" t="s">
        <v>60</v>
      </c>
      <c r="H30" t="s">
        <v>106</v>
      </c>
      <c r="I30" s="4">
        <v>1</v>
      </c>
      <c r="J30" t="s">
        <v>94</v>
      </c>
      <c r="P30" s="1" t="str">
        <f t="shared" si="2"/>
        <v>insert into TESTRUCTURAMENSAJEMAPEODESTINO (CESTRUCTURA_DESTINO, CNOMBRE_DESTINO, REGISTRO_DESTINO, SECUENCIA, CESTRUCTURA_ORIGEN, OPERACION, VALORCONSTANTE, CLASE, TABLA, CAMPO, DETALLE, VERSIONCONTROL) values ('0','{TABLA}:{REGISTRO}:{CAMPO}',1,24,'IngresoDocumentos','C','NULL',null,'TPERSONADOCUMENTOS','FENTREGA',null,0);</v>
      </c>
      <c r="Q30" s="5" t="s">
        <v>52</v>
      </c>
      <c r="R30" s="1" t="str">
        <f t="shared" si="3"/>
        <v>insert into TESTRUCTURAMENSAJEMAPEO (CESTRUCTURA_DESTINO, CNOMBRE_DESTINO, CESTRUCTURA_ORIGEN, SECUENCIA, CNOMBRE_ORIGEN, REGISTRO_DESTINO, ORDEN, REGISTRO_ORIGEN, TABLA, CAMPO, DETALLE, VERSIONCONTROL) values('0','{TABLA}:{REGISTRO}:{CAMPO}','IngresoDocumentos',24,'{KEY}',1,24,null,null,'FENTREGA',null,0);</v>
      </c>
      <c r="S30" s="5" t="s">
        <v>52</v>
      </c>
    </row>
    <row r="31" spans="1:19" ht="12.75">
      <c r="A31" s="1">
        <v>25</v>
      </c>
      <c r="B31" s="4" t="s">
        <v>57</v>
      </c>
      <c r="C31" s="4" t="s">
        <v>63</v>
      </c>
      <c r="D31" s="8" t="s">
        <v>84</v>
      </c>
      <c r="E31" s="4" t="s">
        <v>66</v>
      </c>
      <c r="F31" t="s">
        <v>107</v>
      </c>
      <c r="G31" s="4" t="s">
        <v>60</v>
      </c>
      <c r="H31" t="s">
        <v>107</v>
      </c>
      <c r="I31" s="4">
        <v>1</v>
      </c>
      <c r="J31" t="s">
        <v>94</v>
      </c>
      <c r="P31" s="1" t="str">
        <f t="shared" si="2"/>
        <v>insert into TESTRUCTURAMENSAJEMAPEODESTINO (CESTRUCTURA_DESTINO, CNOMBRE_DESTINO, REGISTRO_DESTINO, SECUENCIA, CESTRUCTURA_ORIGEN, OPERACION, VALORCONSTANTE, CLASE, TABLA, CAMPO, DETALLE, VERSIONCONTROL) values ('0','{TABLA}:{REGISTRO}:{CAMPO}',1,25,'IngresoDocumentos','C','NULL',null,'TPERSONADOCUMENTOS','CUSUARIO_ENTREGA',null,0);</v>
      </c>
      <c r="Q31" s="5" t="s">
        <v>52</v>
      </c>
      <c r="R31" s="1" t="str">
        <f t="shared" si="3"/>
        <v>insert into TESTRUCTURAMENSAJEMAPEO (CESTRUCTURA_DESTINO, CNOMBRE_DESTINO, CESTRUCTURA_ORIGEN, SECUENCIA, CNOMBRE_ORIGEN, REGISTRO_DESTINO, ORDEN, REGISTRO_ORIGEN, TABLA, CAMPO, DETALLE, VERSIONCONTROL) values('0','{TABLA}:{REGISTRO}:{CAMPO}','IngresoDocumentos',25,'{KEY}',1,25,null,null,'CUSUARIO_ENTREGA',null,0);</v>
      </c>
      <c r="S31" s="5" t="s">
        <v>52</v>
      </c>
    </row>
    <row r="32" spans="1:19" ht="12.75">
      <c r="A32" s="1">
        <v>26</v>
      </c>
      <c r="B32" s="4" t="s">
        <v>57</v>
      </c>
      <c r="C32" s="4" t="s">
        <v>63</v>
      </c>
      <c r="D32" s="8" t="s">
        <v>84</v>
      </c>
      <c r="E32" s="4" t="s">
        <v>66</v>
      </c>
      <c r="F32" t="s">
        <v>108</v>
      </c>
      <c r="G32" s="4" t="s">
        <v>60</v>
      </c>
      <c r="H32" t="s">
        <v>108</v>
      </c>
      <c r="I32" s="4">
        <v>1</v>
      </c>
      <c r="J32" t="s">
        <v>94</v>
      </c>
      <c r="P32" s="1" t="str">
        <f t="shared" si="2"/>
        <v>insert into TESTRUCTURAMENSAJEMAPEODESTINO (CESTRUCTURA_DESTINO, CNOMBRE_DESTINO, REGISTRO_DESTINO, SECUENCIA, CESTRUCTURA_ORIGEN, OPERACION, VALORCONSTANTE, CLASE, TABLA, CAMPO, DETALLE, VERSIONCONTROL) values ('0','{TABLA}:{REGISTRO}:{CAMPO}',1,26,'IngresoDocumentos','C','NULL',null,'TPERSONADOCUMENTOS','COMENTARIOS',null,0);</v>
      </c>
      <c r="Q32" s="5" t="s">
        <v>52</v>
      </c>
      <c r="R32" s="1" t="str">
        <f t="shared" si="3"/>
        <v>insert into TESTRUCTURAMENSAJEMAPEO (CESTRUCTURA_DESTINO, CNOMBRE_DESTINO, CESTRUCTURA_ORIGEN, SECUENCIA, CNOMBRE_ORIGEN, REGISTRO_DESTINO, ORDEN, REGISTRO_ORIGEN, TABLA, CAMPO, DETALLE, VERSIONCONTROL) values('0','{TABLA}:{REGISTRO}:{CAMPO}','IngresoDocumentos',26,'{KEY}',1,26,null,null,'COMENTARIOS',null,0);</v>
      </c>
      <c r="S32" s="5" t="s">
        <v>52</v>
      </c>
    </row>
    <row r="33" spans="1:19" ht="12.75">
      <c r="A33" s="1">
        <v>27</v>
      </c>
      <c r="B33" s="4" t="s">
        <v>57</v>
      </c>
      <c r="C33" s="4" t="s">
        <v>63</v>
      </c>
      <c r="D33" s="8" t="s">
        <v>84</v>
      </c>
      <c r="E33" s="4" t="s">
        <v>66</v>
      </c>
      <c r="F33" t="s">
        <v>109</v>
      </c>
      <c r="G33" s="4" t="s">
        <v>60</v>
      </c>
      <c r="H33" t="s">
        <v>109</v>
      </c>
      <c r="I33" s="4">
        <v>1</v>
      </c>
      <c r="J33" t="s">
        <v>94</v>
      </c>
      <c r="P33" s="1" t="str">
        <f t="shared" si="0"/>
        <v>insert into TESTRUCTURAMENSAJEMAPEODESTINO (CESTRUCTURA_DESTINO, CNOMBRE_DESTINO, REGISTRO_DESTINO, SECUENCIA, CESTRUCTURA_ORIGEN, OPERACION, VALORCONSTANTE, CLASE, TABLA, CAMPO, DETALLE, VERSIONCONTROL) values ('0','{TABLA}:{REGISTRO}:{CAMPO}',1,27,'IngresoDocumentos','C','NULL',null,'TPERSONADOCUMENTOS','CIMAGEN',null,0);</v>
      </c>
      <c r="Q33" s="5" t="s">
        <v>52</v>
      </c>
      <c r="R33" s="1" t="str">
        <f t="shared" si="1"/>
        <v>insert into TESTRUCTURAMENSAJEMAPEO (CESTRUCTURA_DESTINO, CNOMBRE_DESTINO, CESTRUCTURA_ORIGEN, SECUENCIA, CNOMBRE_ORIGEN, REGISTRO_DESTINO, ORDEN, REGISTRO_ORIGEN, TABLA, CAMPO, DETALLE, VERSIONCONTROL) values('0','{TABLA}:{REGISTRO}:{CAMPO}','IngresoDocumentos',27,'{KEY}',1,27,null,null,'CIMAGEN',null,0);</v>
      </c>
      <c r="S33" s="5" t="s">
        <v>52</v>
      </c>
    </row>
    <row r="34" spans="1:19" ht="101.25">
      <c r="A34" s="1">
        <v>28</v>
      </c>
      <c r="B34" s="4" t="s">
        <v>57</v>
      </c>
      <c r="C34" s="4" t="s">
        <v>88</v>
      </c>
      <c r="D34" s="8" t="s">
        <v>84</v>
      </c>
      <c r="E34" s="8" t="s">
        <v>89</v>
      </c>
      <c r="F34" t="s">
        <v>69</v>
      </c>
      <c r="G34" s="4" t="s">
        <v>60</v>
      </c>
      <c r="H34" t="s">
        <v>69</v>
      </c>
      <c r="I34" s="4">
        <v>1</v>
      </c>
      <c r="J34" t="s">
        <v>94</v>
      </c>
      <c r="P34" s="1" t="str">
        <f>CONCATENATE($P$4,G34,"',",I34,",",A34,",'",$K$4,"','",C34,"',",D34,",",E34,",'",J34,"','",H34,"',null,0);")</f>
        <v>insert into TESTRUCTURAMENSAJEMAPEODESTINO (CESTRUCTURA_DESTINO, CNOMBRE_DESTINO, REGISTRO_DESTINO, SECUENCIA, CESTRUCTURA_ORIGEN, OPERACION, VALORCONSTANTE, CLASE, TABLA, CAMPO, DETALLE, VERSIONCONTROL) values ('0','{TABLA}:{REGISTRO}:{CAMPO}',1,28,'IngresoDocumentos','T','NULL','com.fitbank.uci.core.transform.mapping.CpersonaTransformacion','TPERSONADOCUMENTOS','CPERSONA',null,0);</v>
      </c>
      <c r="Q34" s="5" t="s">
        <v>52</v>
      </c>
      <c r="R34" s="1" t="str">
        <f>CONCATENATE($R$4,G34,"','",$K$4,"',",A34,",'",B34,"',",I34,",",A34,",null,null,'",F34,"',null,0);")</f>
        <v>insert into TESTRUCTURAMENSAJEMAPEO (CESTRUCTURA_DESTINO, CNOMBRE_DESTINO, CESTRUCTURA_ORIGEN, SECUENCIA, CNOMBRE_ORIGEN, REGISTRO_DESTINO, ORDEN, REGISTRO_ORIGEN, TABLA, CAMPO, DETALLE, VERSIONCONTROL) values('0','{TABLA}:{REGISTRO}:{CAMPO}','IngresoDocumentos',28,'{KEY}',1,28,null,null,'CPERSONA',null,0);</v>
      </c>
      <c r="S34" s="5" t="s">
        <v>52</v>
      </c>
    </row>
    <row r="35" spans="1:19" ht="12.75">
      <c r="B35" s="4"/>
      <c r="C35" s="4"/>
      <c r="D35" s="8"/>
      <c r="E35" s="4"/>
      <c r="F35"/>
      <c r="G35" s="4"/>
      <c r="H35"/>
      <c r="I35" s="4"/>
      <c r="J35" s="4"/>
    </row>
    <row r="36" spans="1:19" ht="12.75">
      <c r="B36" s="4"/>
      <c r="C36" s="4"/>
      <c r="D36" s="8"/>
      <c r="E36" s="4"/>
      <c r="F36"/>
      <c r="G36" s="4"/>
      <c r="H36"/>
      <c r="I36" s="4"/>
      <c r="J36" s="4"/>
    </row>
    <row r="37" spans="1:19" ht="12.75">
      <c r="B37" s="4"/>
      <c r="C37" s="4"/>
      <c r="D37" s="8"/>
      <c r="E37" s="4"/>
      <c r="F37"/>
      <c r="G37" s="4"/>
      <c r="H37"/>
      <c r="I37" s="4"/>
      <c r="J37" s="4"/>
    </row>
    <row r="38" spans="1:19" ht="12.75">
      <c r="B38" s="4"/>
      <c r="C38" s="4"/>
      <c r="D38" s="8"/>
      <c r="E38" s="4"/>
      <c r="F38" s="4"/>
      <c r="G38" s="4"/>
      <c r="H38"/>
      <c r="I38" s="4"/>
      <c r="J38" s="4"/>
    </row>
    <row r="39" spans="1:19">
      <c r="B39" s="4"/>
      <c r="C39" s="4"/>
      <c r="D39" s="8"/>
      <c r="E39" s="4"/>
      <c r="F39" s="4"/>
      <c r="G39" s="4"/>
      <c r="H39" s="4"/>
      <c r="I39" s="4"/>
      <c r="J39" s="4"/>
    </row>
    <row r="40" spans="1:19">
      <c r="B40" s="4"/>
      <c r="C40" s="4"/>
      <c r="D40" s="8"/>
      <c r="E40" s="4"/>
      <c r="F40" s="4"/>
      <c r="G40" s="4"/>
      <c r="H40" s="4"/>
      <c r="I40" s="4"/>
      <c r="J40" s="4"/>
    </row>
    <row r="41" spans="1:19">
      <c r="B41" s="4"/>
      <c r="C41" s="4"/>
      <c r="D41" s="8"/>
      <c r="E41" s="4"/>
      <c r="F41" s="4"/>
      <c r="G41" s="4"/>
      <c r="H41" s="4"/>
      <c r="I41" s="4"/>
      <c r="J41" s="4"/>
    </row>
    <row r="42" spans="1:19">
      <c r="B42" s="4"/>
      <c r="C42" s="4"/>
      <c r="D42" s="8"/>
      <c r="E42" s="4"/>
      <c r="F42" s="4"/>
      <c r="G42" s="4"/>
      <c r="H42" s="4"/>
      <c r="I42" s="4"/>
      <c r="J42" s="4"/>
    </row>
    <row r="43" spans="1:19">
      <c r="B43" s="4"/>
      <c r="C43" s="4"/>
      <c r="D43" s="8"/>
      <c r="E43" s="4"/>
      <c r="F43" s="4"/>
      <c r="G43" s="4"/>
      <c r="H43" s="4"/>
      <c r="I43" s="4"/>
      <c r="J43" s="4"/>
    </row>
    <row r="44" spans="1:19">
      <c r="B44" s="4"/>
      <c r="C44" s="4"/>
      <c r="D44" s="8"/>
      <c r="E44" s="4"/>
      <c r="F44" s="4"/>
      <c r="G44" s="4"/>
      <c r="H44" s="4"/>
      <c r="I44" s="4"/>
      <c r="J44" s="4"/>
    </row>
    <row r="45" spans="1:19">
      <c r="B45" s="4"/>
      <c r="C45" s="4"/>
      <c r="D45" s="8"/>
      <c r="E45" s="4"/>
      <c r="F45" s="4"/>
      <c r="G45" s="4"/>
      <c r="H45" s="4"/>
      <c r="I45" s="4"/>
      <c r="J45" s="4"/>
    </row>
    <row r="46" spans="1:19">
      <c r="B46" s="4"/>
      <c r="C46" s="4"/>
      <c r="D46" s="8"/>
      <c r="E46" s="4"/>
      <c r="F46" s="4"/>
      <c r="G46" s="4"/>
      <c r="H46" s="4"/>
      <c r="I46" s="4"/>
      <c r="J46" s="4"/>
    </row>
    <row r="47" spans="1:19">
      <c r="B47" s="4"/>
      <c r="C47" s="4"/>
      <c r="D47" s="8"/>
      <c r="E47" s="4"/>
      <c r="F47" s="4"/>
      <c r="G47" s="4"/>
      <c r="H47" s="4"/>
      <c r="I47" s="4"/>
      <c r="J47" s="4"/>
    </row>
    <row r="48" spans="1:19">
      <c r="B48" s="4"/>
      <c r="C48" s="4"/>
      <c r="D48" s="8"/>
      <c r="E48" s="4"/>
      <c r="F48" s="4"/>
      <c r="G48" s="4"/>
      <c r="H48" s="4"/>
      <c r="I48" s="4"/>
      <c r="J48" s="4"/>
    </row>
    <row r="49" spans="2:10">
      <c r="B49" s="4"/>
      <c r="C49" s="4"/>
      <c r="D49" s="8"/>
      <c r="E49" s="4"/>
      <c r="F49" s="4"/>
      <c r="G49" s="4"/>
      <c r="H49" s="4"/>
      <c r="I49" s="4"/>
      <c r="J49" s="4"/>
    </row>
    <row r="50" spans="2:10">
      <c r="B50" s="4"/>
      <c r="C50" s="4"/>
      <c r="D50" s="8"/>
      <c r="E50" s="4"/>
      <c r="F50" s="4"/>
      <c r="G50" s="4"/>
      <c r="H50" s="4"/>
      <c r="I50" s="4"/>
      <c r="J50" s="4"/>
    </row>
    <row r="51" spans="2:10">
      <c r="B51" s="4"/>
      <c r="C51" s="4"/>
      <c r="D51" s="8"/>
      <c r="E51" s="4"/>
      <c r="F51" s="4"/>
      <c r="G51" s="4"/>
      <c r="H51" s="4"/>
      <c r="I51" s="4"/>
      <c r="J51" s="4"/>
    </row>
    <row r="52" spans="2:10">
      <c r="B52" s="4"/>
      <c r="C52" s="4"/>
      <c r="D52" s="8"/>
      <c r="E52" s="4"/>
      <c r="F52" s="4"/>
      <c r="G52" s="4"/>
      <c r="H52" s="4"/>
      <c r="I52" s="4"/>
      <c r="J52" s="4"/>
    </row>
    <row r="53" spans="2:10">
      <c r="B53" s="4"/>
      <c r="C53" s="4"/>
      <c r="D53" s="8"/>
      <c r="E53" s="4"/>
      <c r="F53" s="4"/>
      <c r="G53" s="4"/>
      <c r="H53" s="4"/>
      <c r="I53" s="4"/>
      <c r="J53" s="4"/>
    </row>
    <row r="54" spans="2:10">
      <c r="B54" s="4"/>
      <c r="C54" s="4"/>
      <c r="D54" s="8"/>
      <c r="E54" s="4"/>
      <c r="F54" s="4"/>
      <c r="G54" s="4"/>
      <c r="H54" s="4"/>
      <c r="I54" s="4"/>
      <c r="J54" s="4"/>
    </row>
    <row r="55" spans="2:10">
      <c r="B55" s="4"/>
      <c r="C55" s="4"/>
      <c r="D55" s="8"/>
      <c r="E55" s="4"/>
      <c r="F55" s="4"/>
      <c r="G55" s="4"/>
      <c r="H55" s="4"/>
      <c r="I55" s="4"/>
      <c r="J55" s="4"/>
    </row>
    <row r="56" spans="2:10">
      <c r="B56" s="4"/>
      <c r="C56" s="4"/>
      <c r="D56" s="8"/>
      <c r="E56" s="4"/>
      <c r="F56" s="4"/>
      <c r="G56" s="4"/>
      <c r="H56" s="4"/>
      <c r="I56" s="4"/>
      <c r="J56" s="4"/>
    </row>
    <row r="57" spans="2:10">
      <c r="B57" s="4"/>
      <c r="C57" s="4"/>
      <c r="D57" s="8"/>
      <c r="E57" s="4"/>
      <c r="F57" s="4"/>
      <c r="G57" s="4"/>
      <c r="H57" s="4"/>
      <c r="I57" s="4"/>
      <c r="J57" s="4"/>
    </row>
    <row r="58" spans="2:10">
      <c r="B58" s="4"/>
      <c r="C58" s="4"/>
      <c r="D58" s="8"/>
      <c r="E58" s="4"/>
      <c r="F58" s="4"/>
      <c r="G58" s="4"/>
      <c r="H58" s="4"/>
      <c r="I58" s="4"/>
      <c r="J58" s="4"/>
    </row>
    <row r="59" spans="2:10">
      <c r="B59" s="4"/>
      <c r="C59" s="4"/>
      <c r="D59" s="8"/>
      <c r="E59" s="4"/>
      <c r="F59" s="4"/>
      <c r="G59" s="4"/>
      <c r="H59" s="4"/>
      <c r="I59" s="4"/>
      <c r="J59" s="4"/>
    </row>
    <row r="60" spans="2:10">
      <c r="B60" s="4"/>
      <c r="C60" s="4"/>
      <c r="D60" s="8"/>
      <c r="E60" s="4"/>
      <c r="F60" s="4"/>
      <c r="G60" s="4"/>
      <c r="H60" s="4"/>
      <c r="I60" s="4"/>
      <c r="J60" s="4"/>
    </row>
    <row r="61" spans="2:10">
      <c r="B61" s="4"/>
      <c r="C61" s="4"/>
      <c r="D61" s="8"/>
      <c r="E61" s="4"/>
      <c r="F61" s="4"/>
      <c r="G61" s="4"/>
      <c r="H61" s="4"/>
      <c r="I61" s="4"/>
      <c r="J61" s="4"/>
    </row>
    <row r="62" spans="2:10">
      <c r="B62" s="4"/>
      <c r="C62" s="4"/>
      <c r="D62" s="8"/>
      <c r="E62" s="4"/>
      <c r="F62" s="4"/>
      <c r="G62" s="4"/>
      <c r="H62" s="4"/>
      <c r="I62" s="4"/>
      <c r="J62" s="4"/>
    </row>
    <row r="63" spans="2:10">
      <c r="B63" s="4"/>
      <c r="C63" s="4"/>
      <c r="D63" s="8"/>
      <c r="E63" s="4"/>
      <c r="F63" s="4"/>
      <c r="G63" s="4"/>
      <c r="H63" s="4"/>
      <c r="I63" s="4"/>
      <c r="J63" s="4"/>
    </row>
    <row r="64" spans="2:10">
      <c r="B64" s="4"/>
      <c r="C64" s="4"/>
      <c r="D64" s="8"/>
      <c r="E64" s="4"/>
      <c r="F64" s="4"/>
      <c r="G64" s="4"/>
      <c r="H64" s="4"/>
      <c r="I64" s="4"/>
      <c r="J64" s="4"/>
    </row>
    <row r="65" spans="2:10">
      <c r="B65" s="4"/>
      <c r="C65" s="4"/>
      <c r="D65" s="8"/>
      <c r="E65" s="4"/>
      <c r="G65" s="4"/>
      <c r="I65" s="4"/>
      <c r="J65" s="4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topLeftCell="G1" workbookViewId="0">
      <selection activeCell="W3" sqref="W3"/>
    </sheetView>
  </sheetViews>
  <sheetFormatPr baseColWidth="10" defaultColWidth="9.140625" defaultRowHeight="12.75"/>
  <sheetData>
    <row r="1" spans="1:1">
      <c r="A1" s="1" t="str">
        <f>'Map-Detail'!U4</f>
        <v>insert into TESTRUCTURAMENSAJEMAPEO (CESTRUCTURA_DESTINO, CNOMBRE_DESTINO, CESTRUCTURA_ORIGEN, SECUENCIA, CNOMBRE_ORIGEN, REGISTRO_DESTINO, ORDEN, REGISTRO_ORIGEN, TABLA, CAMPO, DETALLE, VERSIONCONTROL) values('0','{TABLA}:{REGISTRO}:{CAMPO}','MAP',1,'{KEY}',1,1,null,null,'NOMBRE',null,0);</v>
      </c>
    </row>
    <row r="2" spans="1:1">
      <c r="A2" s="1" t="s">
        <v>70</v>
      </c>
    </row>
    <row r="3" spans="1:1">
      <c r="A3" s="1">
        <f>'Map-Detail'!R53</f>
        <v>0</v>
      </c>
    </row>
    <row r="4" spans="1:1">
      <c r="A4" s="1">
        <f>'Map-Detail'!R54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5"/>
  <sheetViews>
    <sheetView defaultGridColor="0" colorId="9" zoomScale="80" zoomScaleNormal="80" workbookViewId="0">
      <selection activeCell="F8" sqref="F8"/>
    </sheetView>
  </sheetViews>
  <sheetFormatPr baseColWidth="10" defaultRowHeight="11.25"/>
  <cols>
    <col min="1" max="1" width="6.28515625" style="1" customWidth="1"/>
    <col min="2" max="2" width="18.85546875" style="1" bestFit="1" customWidth="1"/>
    <col min="3" max="3" width="18.85546875" style="1" customWidth="1"/>
    <col min="4" max="4" width="36.28515625" style="1" customWidth="1"/>
    <col min="5" max="5" width="78.140625" style="1" customWidth="1"/>
    <col min="6" max="6" width="26.85546875" style="1" customWidth="1"/>
    <col min="7" max="7" width="11.42578125" style="1"/>
    <col min="8" max="8" width="2.28515625" style="5" customWidth="1"/>
    <col min="9" max="9" width="30.7109375" style="1" customWidth="1"/>
    <col min="10" max="10" width="1.85546875" style="5" customWidth="1"/>
    <col min="11" max="11" width="42.140625" style="1" customWidth="1"/>
    <col min="12" max="12" width="2.7109375" style="5" customWidth="1"/>
    <col min="13" max="16384" width="11.42578125" style="1"/>
  </cols>
  <sheetData>
    <row r="1" spans="1:12">
      <c r="D1" s="2" t="s">
        <v>0</v>
      </c>
      <c r="E1" s="1" t="s">
        <v>5</v>
      </c>
      <c r="F1" s="1" t="s">
        <v>1</v>
      </c>
      <c r="H1" s="5" t="s">
        <v>52</v>
      </c>
      <c r="J1" s="5" t="s">
        <v>52</v>
      </c>
      <c r="L1" s="5" t="s">
        <v>52</v>
      </c>
    </row>
    <row r="2" spans="1:12">
      <c r="D2" s="2"/>
      <c r="E2" s="1" t="s">
        <v>7</v>
      </c>
      <c r="H2" s="5" t="s">
        <v>52</v>
      </c>
      <c r="J2" s="5" t="s">
        <v>52</v>
      </c>
      <c r="L2" s="5" t="s">
        <v>52</v>
      </c>
    </row>
    <row r="3" spans="1:12">
      <c r="D3" s="2"/>
      <c r="H3" s="5" t="s">
        <v>52</v>
      </c>
      <c r="J3" s="5" t="s">
        <v>52</v>
      </c>
      <c r="L3" s="5" t="s">
        <v>52</v>
      </c>
    </row>
    <row r="4" spans="1:12">
      <c r="F4" s="1" t="str">
        <f>CONCATENATE("insert into testructuramensajemapeodestino(CESTRUCTURA_DESTINO,CNOMBRE_DESTINO,REGISTRO_DESTINO,SECUENCIA,CESTRUCTURA_ORIGEN,VERSIONCONTROL,OPERACION,CAMPO) values ('0','ctl:{CAMPO}',1,")</f>
        <v>insert into testructuramensajemapeodestino(CESTRUCTURA_DESTINO,CNOMBRE_DESTINO,REGISTRO_DESTINO,SECUENCIA,CESTRUCTURA_ORIGEN,VERSIONCONTROL,OPERACION,CAMPO) values ('0','ctl:{CAMPO}',1,</v>
      </c>
      <c r="G4" s="1" t="str">
        <f>CONCATENATE("insert into testructuramensajemapeo(cestructura_destino,cnombre_destino,cestructura_origen,secuencia,cnombre_origen,registro_destino,versioncontrol,orden,registro_origen) values('0','ctl:{CAMPO}','",D5,"',")</f>
        <v>insert into testructuramensajemapeo(cestructura_destino,cnombre_destino,cestructura_origen,secuencia,cnombre_origen,registro_destino,versioncontrol,orden,registro_origen) values('0','ctl:{CAMPO}','SWIFT',</v>
      </c>
      <c r="H4" s="5" t="s">
        <v>52</v>
      </c>
      <c r="I4" s="1" t="str">
        <f>CONCATENATE("insert into testructuramensajemapeodestino(CESTRUCTURA_DESTINO,CNOMBRE_DESTINO,REGISTRO_DESTINO,SECUENCIA,CESTRUCTURA_ORIGEN,VERSIONCONTROL,OPERACIoN,CAMPO) values ('SWIFT','")</f>
        <v>insert into testructuramensajemapeodestino(CESTRUCTURA_DESTINO,CNOMBRE_DESTINO,REGISTRO_DESTINO,SECUENCIA,CESTRUCTURA_ORIGEN,VERSIONCONTROL,OPERACIoN,CAMPO) values ('SWIFT','</v>
      </c>
      <c r="J4" s="5" t="s">
        <v>52</v>
      </c>
      <c r="K4" s="1" t="str">
        <f>CONCATENATE("insert into testructuramensajemapeo(cestructura_destino,cnombre_destino,cestructura_origen,secuencia,cnombre_origen,registro_destino,versioncontrol,orden,registro_origen,campo) values('SWIFT','")</f>
        <v>insert into testructuramensajemapeo(cestructura_destino,cnombre_destino,cestructura_origen,secuencia,cnombre_origen,registro_destino,versioncontrol,orden,registro_origen,campo) values('SWIFT','</v>
      </c>
      <c r="L4" s="5" t="s">
        <v>52</v>
      </c>
    </row>
    <row r="5" spans="1:12">
      <c r="A5" s="2" t="s">
        <v>2</v>
      </c>
      <c r="B5" s="2" t="s">
        <v>3</v>
      </c>
      <c r="C5" s="2" t="s">
        <v>1</v>
      </c>
      <c r="D5" s="1" t="s">
        <v>6</v>
      </c>
      <c r="E5" s="1" t="s">
        <v>4</v>
      </c>
      <c r="H5" s="5" t="s">
        <v>52</v>
      </c>
      <c r="J5" s="5" t="s">
        <v>52</v>
      </c>
      <c r="L5" s="5" t="s">
        <v>52</v>
      </c>
    </row>
    <row r="6" spans="1:12">
      <c r="D6" s="3" t="str">
        <f>CONCATENATE("insert into testructuramensajecamposid(CESTRUCTURA,CNOMBRE) values ('",D5,"','")</f>
        <v>insert into testructuramensajecamposid(CESTRUCTURA,CNOMBRE) values ('SWIFT','</v>
      </c>
      <c r="E6" s="3" t="str">
        <f>CONCATENATE(E5,D5,"','")</f>
        <v>insert into testructuramensajecampos(CESTRUCTURA,CNOMBRE,FHASTA,VERSIONCONTROL,FDESDE,ORDEN) values ('SWIFT','</v>
      </c>
      <c r="H6" s="5" t="s">
        <v>52</v>
      </c>
      <c r="J6" s="5" t="s">
        <v>52</v>
      </c>
      <c r="L6" s="5" t="s">
        <v>52</v>
      </c>
    </row>
    <row r="7" spans="1:12">
      <c r="A7" s="1">
        <v>1</v>
      </c>
      <c r="B7" s="4" t="s">
        <v>8</v>
      </c>
      <c r="C7" s="4" t="s">
        <v>30</v>
      </c>
      <c r="D7" s="1" t="str">
        <f>CONCATENATE($D$6,B7,"');")</f>
        <v>insert into testructuramensajecamposid(CESTRUCTURA,CNOMBRE) values ('SWIFT','1.applicationId');</v>
      </c>
      <c r="E7" s="1" t="str">
        <f>CONCATENATE($E$6,B7,"',",$E$1,",0,",$E$2,",",A7,");")</f>
        <v>insert into testructuramensajecampos(CESTRUCTURA,CNOMBRE,FHASTA,VERSIONCONTROL,FDESDE,ORDEN) values ('SWIFT','1.applicationId',fncfhasta(),0,fncsysdate(),1);</v>
      </c>
      <c r="F7" s="1" t="str">
        <f>CONCATENATE($F$4,A7,",'",$D$5,"',0,'C','",C7,"');")</f>
        <v>insert into testructuramensajemapeodestino(CESTRUCTURA_DESTINO,CNOMBRE_DESTINO,REGISTRO_DESTINO,SECUENCIA,CESTRUCTURA_ORIGEN,VERSIONCONTROL,OPERACION,CAMPO) values ('0','ctl:{CAMPO}',1,1,'SWIFT',0,'C','APPLICATION_ID');</v>
      </c>
      <c r="G7" s="1" t="str">
        <f>CONCATENATE($G$4,"",A7,",'",B7,"',1,0,",A7,",1",");")</f>
        <v>insert into testructuramensajemapeo(cestructura_destino,cnombre_destino,cestructura_origen,secuencia,cnombre_origen,registro_destino,versioncontrol,orden,registro_origen) values('0','ctl:{CAMPO}','SWIFT',1,'1.applicationId',1,0,1,1);</v>
      </c>
      <c r="H7" s="5" t="s">
        <v>52</v>
      </c>
      <c r="I7" s="1" t="str">
        <f>CONCATENATE($I$4,B7,"',0,",A7,",'0',0,'C','",C7,"');")</f>
        <v>insert into testructuramensajemapeodestino(CESTRUCTURA_DESTINO,CNOMBRE_DESTINO,REGISTRO_DESTINO,SECUENCIA,CESTRUCTURA_ORIGEN,VERSIONCONTROL,OPERACIoN,CAMPO) values ('SWIFT','1.applicationId',0,1,'0',0,'C','APPLICATION_ID');</v>
      </c>
      <c r="J7" s="5" t="s">
        <v>52</v>
      </c>
      <c r="K7" s="1" t="str">
        <f>CONCATENATE($K$4,B7,"','0',",A7,",'","ctl:{CAMPO}","',0,0,",A7,",0,'",C7,"');")</f>
        <v>insert into testructuramensajemapeo(cestructura_destino,cnombre_destino,cestructura_origen,secuencia,cnombre_origen,registro_destino,versioncontrol,orden,registro_origen,campo) values('SWIFT','1.applicationId','0',1,'ctl:{CAMPO}',0,0,1,0,'APPLICATION_ID');</v>
      </c>
      <c r="L7" s="5" t="s">
        <v>52</v>
      </c>
    </row>
    <row r="8" spans="1:12">
      <c r="A8" s="1">
        <v>2</v>
      </c>
      <c r="B8" s="1" t="s">
        <v>9</v>
      </c>
      <c r="C8" s="1" t="s">
        <v>31</v>
      </c>
      <c r="D8" s="1" t="str">
        <f t="shared" ref="D8:D30" si="0">CONCATENATE($D$6,B8,"');")</f>
        <v>insert into testructuramensajecamposid(CESTRUCTURA,CNOMBRE) values ('SWIFT','1.logicalTerminal');</v>
      </c>
      <c r="E8" s="1" t="str">
        <f t="shared" ref="E8:E30" si="1">CONCATENATE($E$6,B8,"',",$E$1,",0,",$E$2,",",A8,");")</f>
        <v>insert into testructuramensajecampos(CESTRUCTURA,CNOMBRE,FHASTA,VERSIONCONTROL,FDESDE,ORDEN) values ('SWIFT','1.logicalTerminal',fncfhasta(),0,fncsysdate(),2);</v>
      </c>
      <c r="F8" s="1" t="str">
        <f t="shared" ref="F8:F30" si="2">CONCATENATE($F$4,A8,",'",$D$5,"',0,'C','",C8,"');")</f>
        <v>insert into testructuramensajemapeodestino(CESTRUCTURA_DESTINO,CNOMBRE_DESTINO,REGISTRO_DESTINO,SECUENCIA,CESTRUCTURA_ORIGEN,VERSIONCONTROL,OPERACION,CAMPO) values ('0','ctl:{CAMPO}',1,2,'SWIFT',0,'C','LOGICAL_TERMINAL');</v>
      </c>
      <c r="G8" s="1" t="str">
        <f t="shared" ref="G8:G30" si="3">CONCATENATE($G$4,"",A8,",'",B8,"',1,0,",A8,",1",");")</f>
        <v>insert into testructuramensajemapeo(cestructura_destino,cnombre_destino,cestructura_origen,secuencia,cnombre_origen,registro_destino,versioncontrol,orden,registro_origen) values('0','ctl:{CAMPO}','SWIFT',2,'1.logicalTerminal',1,0,2,1);</v>
      </c>
      <c r="H8" s="5" t="s">
        <v>52</v>
      </c>
      <c r="I8" s="1" t="str">
        <f t="shared" ref="I8:I30" si="4">CONCATENATE($I$4,B8,"',0,",A8,",'0',0,'C','",C8,"');")</f>
        <v>insert into testructuramensajemapeodestino(CESTRUCTURA_DESTINO,CNOMBRE_DESTINO,REGISTRO_DESTINO,SECUENCIA,CESTRUCTURA_ORIGEN,VERSIONCONTROL,OPERACIoN,CAMPO) values ('SWIFT','1.logicalTerminal',0,2,'0',0,'C','LOGICAL_TERMINAL');</v>
      </c>
      <c r="J8" s="5" t="s">
        <v>52</v>
      </c>
      <c r="K8" s="1" t="str">
        <f t="shared" ref="K8:K30" si="5">CONCATENATE($K$4,B8,"','0',",A8,",'","ctl:{CAMPO}","',0,0,",A8,",0,'",C8,"');")</f>
        <v>insert into testructuramensajemapeo(cestructura_destino,cnombre_destino,cestructura_origen,secuencia,cnombre_origen,registro_destino,versioncontrol,orden,registro_origen,campo) values('SWIFT','1.logicalTerminal','0',2,'ctl:{CAMPO}',0,0,2,0,'LOGICAL_TERMINAL');</v>
      </c>
      <c r="L8" s="5" t="s">
        <v>52</v>
      </c>
    </row>
    <row r="9" spans="1:12">
      <c r="A9" s="1">
        <v>3</v>
      </c>
      <c r="B9" s="1" t="s">
        <v>10</v>
      </c>
      <c r="C9" s="1" t="s">
        <v>32</v>
      </c>
      <c r="D9" s="1" t="str">
        <f t="shared" si="0"/>
        <v>insert into testructuramensajecamposid(CESTRUCTURA,CNOMBRE) values ('SWIFT','1.serviceId');</v>
      </c>
      <c r="E9" s="1" t="str">
        <f t="shared" si="1"/>
        <v>insert into testructuramensajecampos(CESTRUCTURA,CNOMBRE,FHASTA,VERSIONCONTROL,FDESDE,ORDEN) values ('SWIFT','1.serviceId',fncfhasta(),0,fncsysdate(),3);</v>
      </c>
      <c r="F9" s="1" t="str">
        <f t="shared" si="2"/>
        <v>insert into testructuramensajemapeodestino(CESTRUCTURA_DESTINO,CNOMBRE_DESTINO,REGISTRO_DESTINO,SECUENCIA,CESTRUCTURA_ORIGEN,VERSIONCONTROL,OPERACION,CAMPO) values ('0','ctl:{CAMPO}',1,3,'SWIFT',0,'C','SERVICE_ID');</v>
      </c>
      <c r="G9" s="1" t="str">
        <f t="shared" si="3"/>
        <v>insert into testructuramensajemapeo(cestructura_destino,cnombre_destino,cestructura_origen,secuencia,cnombre_origen,registro_destino,versioncontrol,orden,registro_origen) values('0','ctl:{CAMPO}','SWIFT',3,'1.serviceId',1,0,3,1);</v>
      </c>
      <c r="H9" s="5" t="s">
        <v>52</v>
      </c>
      <c r="I9" s="1" t="str">
        <f t="shared" si="4"/>
        <v>insert into testructuramensajemapeodestino(CESTRUCTURA_DESTINO,CNOMBRE_DESTINO,REGISTRO_DESTINO,SECUENCIA,CESTRUCTURA_ORIGEN,VERSIONCONTROL,OPERACIoN,CAMPO) values ('SWIFT','1.serviceId',0,3,'0',0,'C','SERVICE_ID');</v>
      </c>
      <c r="J9" s="5" t="s">
        <v>52</v>
      </c>
      <c r="K9" s="1" t="str">
        <f t="shared" si="5"/>
        <v>insert into testructuramensajemapeo(cestructura_destino,cnombre_destino,cestructura_origen,secuencia,cnombre_origen,registro_destino,versioncontrol,orden,registro_origen,campo) values('SWIFT','1.serviceId','0',3,'ctl:{CAMPO}',0,0,3,0,'SERVICE_ID');</v>
      </c>
      <c r="L9" s="5" t="s">
        <v>52</v>
      </c>
    </row>
    <row r="10" spans="1:12">
      <c r="A10" s="1">
        <v>4</v>
      </c>
      <c r="B10" s="1" t="s">
        <v>11</v>
      </c>
      <c r="C10" s="1" t="s">
        <v>33</v>
      </c>
      <c r="D10" s="1" t="str">
        <f t="shared" si="0"/>
        <v>insert into testructuramensajecamposid(CESTRUCTURA,CNOMBRE) values ('SWIFT','2.messagePriority');</v>
      </c>
      <c r="E10" s="1" t="str">
        <f t="shared" si="1"/>
        <v>insert into testructuramensajecampos(CESTRUCTURA,CNOMBRE,FHASTA,VERSIONCONTROL,FDESDE,ORDEN) values ('SWIFT','2.messagePriority',fncfhasta(),0,fncsysdate(),4);</v>
      </c>
      <c r="F10" s="1" t="str">
        <f t="shared" si="2"/>
        <v>insert into testructuramensajemapeodestino(CESTRUCTURA_DESTINO,CNOMBRE_DESTINO,REGISTRO_DESTINO,SECUENCIA,CESTRUCTURA_ORIGEN,VERSIONCONTROL,OPERACION,CAMPO) values ('0','ctl:{CAMPO}',1,4,'SWIFT',0,'C','MESSAGE_PRIORITY');</v>
      </c>
      <c r="G10" s="1" t="str">
        <f t="shared" si="3"/>
        <v>insert into testructuramensajemapeo(cestructura_destino,cnombre_destino,cestructura_origen,secuencia,cnombre_origen,registro_destino,versioncontrol,orden,registro_origen) values('0','ctl:{CAMPO}','SWIFT',4,'2.messagePriority',1,0,4,1);</v>
      </c>
      <c r="H10" s="5" t="s">
        <v>52</v>
      </c>
      <c r="I10" s="1" t="str">
        <f t="shared" si="4"/>
        <v>insert into testructuramensajemapeodestino(CESTRUCTURA_DESTINO,CNOMBRE_DESTINO,REGISTRO_DESTINO,SECUENCIA,CESTRUCTURA_ORIGEN,VERSIONCONTROL,OPERACIoN,CAMPO) values ('SWIFT','2.messagePriority',0,4,'0',0,'C','MESSAGE_PRIORITY');</v>
      </c>
      <c r="J10" s="5" t="s">
        <v>52</v>
      </c>
      <c r="K10" s="1" t="str">
        <f t="shared" si="5"/>
        <v>insert into testructuramensajemapeo(cestructura_destino,cnombre_destino,cestructura_origen,secuencia,cnombre_origen,registro_destino,versioncontrol,orden,registro_origen,campo) values('SWIFT','2.messagePriority','0',4,'ctl:{CAMPO}',0,0,4,0,'MESSAGE_PRIORITY');</v>
      </c>
      <c r="L10" s="5" t="s">
        <v>52</v>
      </c>
    </row>
    <row r="11" spans="1:12">
      <c r="A11" s="1">
        <v>5</v>
      </c>
      <c r="B11" s="1" t="s">
        <v>12</v>
      </c>
      <c r="C11" s="1" t="s">
        <v>34</v>
      </c>
      <c r="D11" s="1" t="str">
        <f t="shared" si="0"/>
        <v>insert into testructuramensajecamposid(CESTRUCTURA,CNOMBRE) values ('SWIFT','4.20.1');</v>
      </c>
      <c r="E11" s="1" t="str">
        <f t="shared" si="1"/>
        <v>insert into testructuramensajecampos(CESTRUCTURA,CNOMBRE,FHASTA,VERSIONCONTROL,FDESDE,ORDEN) values ('SWIFT','4.20.1',fncfhasta(),0,fncsysdate(),5);</v>
      </c>
      <c r="F11" s="1" t="str">
        <f t="shared" si="2"/>
        <v>insert into testructuramensajemapeodestino(CESTRUCTURA_DESTINO,CNOMBRE_DESTINO,REGISTRO_DESTINO,SECUENCIA,CESTRUCTURA_ORIGEN,VERSIONCONTROL,OPERACION,CAMPO) values ('0','ctl:{CAMPO}',1,5,'SWIFT',0,'C','SENDER_REFERENCE');</v>
      </c>
      <c r="G11" s="1" t="str">
        <f t="shared" si="3"/>
        <v>insert into testructuramensajemapeo(cestructura_destino,cnombre_destino,cestructura_origen,secuencia,cnombre_origen,registro_destino,versioncontrol,orden,registro_origen) values('0','ctl:{CAMPO}','SWIFT',5,'4.20.1',1,0,5,1);</v>
      </c>
      <c r="H11" s="5" t="s">
        <v>52</v>
      </c>
      <c r="I11" s="1" t="str">
        <f t="shared" si="4"/>
        <v>insert into testructuramensajemapeodestino(CESTRUCTURA_DESTINO,CNOMBRE_DESTINO,REGISTRO_DESTINO,SECUENCIA,CESTRUCTURA_ORIGEN,VERSIONCONTROL,OPERACIoN,CAMPO) values ('SWIFT','4.20.1',0,5,'0',0,'C','SENDER_REFERENCE');</v>
      </c>
      <c r="J11" s="5" t="s">
        <v>52</v>
      </c>
      <c r="K11" s="1" t="str">
        <f t="shared" si="5"/>
        <v>insert into testructuramensajemapeo(cestructura_destino,cnombre_destino,cestructura_origen,secuencia,cnombre_origen,registro_destino,versioncontrol,orden,registro_origen,campo) values('SWIFT','4.20.1','0',5,'ctl:{CAMPO}',0,0,5,0,'SENDER_REFERENCE');</v>
      </c>
      <c r="L11" s="5" t="s">
        <v>52</v>
      </c>
    </row>
    <row r="12" spans="1:12">
      <c r="A12" s="1">
        <v>6</v>
      </c>
      <c r="B12" s="1" t="s">
        <v>13</v>
      </c>
      <c r="C12" s="1" t="s">
        <v>35</v>
      </c>
      <c r="D12" s="1" t="str">
        <f t="shared" si="0"/>
        <v>insert into testructuramensajecamposid(CESTRUCTURA,CNOMBRE) values ('SWIFT','4.23B.1');</v>
      </c>
      <c r="E12" s="1" t="str">
        <f t="shared" si="1"/>
        <v>insert into testructuramensajecampos(CESTRUCTURA,CNOMBRE,FHASTA,VERSIONCONTROL,FDESDE,ORDEN) values ('SWIFT','4.23B.1',fncfhasta(),0,fncsysdate(),6);</v>
      </c>
      <c r="F12" s="1" t="str">
        <f t="shared" si="2"/>
        <v>insert into testructuramensajemapeodestino(CESTRUCTURA_DESTINO,CNOMBRE_DESTINO,REGISTRO_DESTINO,SECUENCIA,CESTRUCTURA_ORIGEN,VERSIONCONTROL,OPERACION,CAMPO) values ('0','ctl:{CAMPO}',1,6,'SWIFT',0,'C','BANK_OPERATION_CODE');</v>
      </c>
      <c r="G12" s="1" t="str">
        <f t="shared" si="3"/>
        <v>insert into testructuramensajemapeo(cestructura_destino,cnombre_destino,cestructura_origen,secuencia,cnombre_origen,registro_destino,versioncontrol,orden,registro_origen) values('0','ctl:{CAMPO}','SWIFT',6,'4.23B.1',1,0,6,1);</v>
      </c>
      <c r="H12" s="5" t="s">
        <v>52</v>
      </c>
      <c r="I12" s="1" t="str">
        <f t="shared" si="4"/>
        <v>insert into testructuramensajemapeodestino(CESTRUCTURA_DESTINO,CNOMBRE_DESTINO,REGISTRO_DESTINO,SECUENCIA,CESTRUCTURA_ORIGEN,VERSIONCONTROL,OPERACIoN,CAMPO) values ('SWIFT','4.23B.1',0,6,'0',0,'C','BANK_OPERATION_CODE');</v>
      </c>
      <c r="J12" s="5" t="s">
        <v>52</v>
      </c>
      <c r="K12" s="1" t="str">
        <f t="shared" si="5"/>
        <v>insert into testructuramensajemapeo(cestructura_destino,cnombre_destino,cestructura_origen,secuencia,cnombre_origen,registro_destino,versioncontrol,orden,registro_origen,campo) values('SWIFT','4.23B.1','0',6,'ctl:{CAMPO}',0,0,6,0,'BANK_OPERATION_CODE');</v>
      </c>
      <c r="L12" s="5" t="s">
        <v>52</v>
      </c>
    </row>
    <row r="13" spans="1:12">
      <c r="A13" s="1">
        <v>7</v>
      </c>
      <c r="B13" s="1" t="s">
        <v>14</v>
      </c>
      <c r="C13" s="1" t="s">
        <v>36</v>
      </c>
      <c r="D13" s="1" t="str">
        <f t="shared" si="0"/>
        <v>insert into testructuramensajecamposid(CESTRUCTURA,CNOMBRE) values ('SWIFT','4.32A.1');</v>
      </c>
      <c r="E13" s="1" t="str">
        <f t="shared" si="1"/>
        <v>insert into testructuramensajecampos(CESTRUCTURA,CNOMBRE,FHASTA,VERSIONCONTROL,FDESDE,ORDEN) values ('SWIFT','4.32A.1',fncfhasta(),0,fncsysdate(),7);</v>
      </c>
      <c r="F13" s="1" t="str">
        <f t="shared" si="2"/>
        <v>insert into testructuramensajemapeodestino(CESTRUCTURA_DESTINO,CNOMBRE_DESTINO,REGISTRO_DESTINO,SECUENCIA,CESTRUCTURA_ORIGEN,VERSIONCONTROL,OPERACION,CAMPO) values ('0','ctl:{CAMPO}',1,7,'SWIFT',0,'C','OPERATION_DATE');</v>
      </c>
      <c r="G13" s="1" t="str">
        <f t="shared" si="3"/>
        <v>insert into testructuramensajemapeo(cestructura_destino,cnombre_destino,cestructura_origen,secuencia,cnombre_origen,registro_destino,versioncontrol,orden,registro_origen) values('0','ctl:{CAMPO}','SWIFT',7,'4.32A.1',1,0,7,1);</v>
      </c>
      <c r="H13" s="5" t="s">
        <v>52</v>
      </c>
      <c r="I13" s="1" t="str">
        <f t="shared" si="4"/>
        <v>insert into testructuramensajemapeodestino(CESTRUCTURA_DESTINO,CNOMBRE_DESTINO,REGISTRO_DESTINO,SECUENCIA,CESTRUCTURA_ORIGEN,VERSIONCONTROL,OPERACIoN,CAMPO) values ('SWIFT','4.32A.1',0,7,'0',0,'C','OPERATION_DATE');</v>
      </c>
      <c r="J13" s="5" t="s">
        <v>52</v>
      </c>
      <c r="K13" s="1" t="str">
        <f t="shared" si="5"/>
        <v>insert into testructuramensajemapeo(cestructura_destino,cnombre_destino,cestructura_origen,secuencia,cnombre_origen,registro_destino,versioncontrol,orden,registro_origen,campo) values('SWIFT','4.32A.1','0',7,'ctl:{CAMPO}',0,0,7,0,'OPERATION_DATE');</v>
      </c>
      <c r="L13" s="5" t="s">
        <v>52</v>
      </c>
    </row>
    <row r="14" spans="1:12">
      <c r="A14" s="1">
        <v>8</v>
      </c>
      <c r="B14" s="1" t="s">
        <v>15</v>
      </c>
      <c r="C14" s="1" t="s">
        <v>37</v>
      </c>
      <c r="D14" s="1" t="str">
        <f t="shared" si="0"/>
        <v>insert into testructuramensajecamposid(CESTRUCTURA,CNOMBRE) values ('SWIFT','4.32A.2');</v>
      </c>
      <c r="E14" s="1" t="str">
        <f t="shared" si="1"/>
        <v>insert into testructuramensajecampos(CESTRUCTURA,CNOMBRE,FHASTA,VERSIONCONTROL,FDESDE,ORDEN) values ('SWIFT','4.32A.2',fncfhasta(),0,fncsysdate(),8);</v>
      </c>
      <c r="F14" s="1" t="str">
        <f t="shared" si="2"/>
        <v>insert into testructuramensajemapeodestino(CESTRUCTURA_DESTINO,CNOMBRE_DESTINO,REGISTRO_DESTINO,SECUENCIA,CESTRUCTURA_ORIGEN,VERSIONCONTROL,OPERACION,CAMPO) values ('0','ctl:{CAMPO}',1,8,'SWIFT',0,'C','OPERATION_CURRENCY');</v>
      </c>
      <c r="G14" s="1" t="str">
        <f t="shared" si="3"/>
        <v>insert into testructuramensajemapeo(cestructura_destino,cnombre_destino,cestructura_origen,secuencia,cnombre_origen,registro_destino,versioncontrol,orden,registro_origen) values('0','ctl:{CAMPO}','SWIFT',8,'4.32A.2',1,0,8,1);</v>
      </c>
      <c r="H14" s="5" t="s">
        <v>52</v>
      </c>
      <c r="I14" s="1" t="str">
        <f t="shared" si="4"/>
        <v>insert into testructuramensajemapeodestino(CESTRUCTURA_DESTINO,CNOMBRE_DESTINO,REGISTRO_DESTINO,SECUENCIA,CESTRUCTURA_ORIGEN,VERSIONCONTROL,OPERACIoN,CAMPO) values ('SWIFT','4.32A.2',0,8,'0',0,'C','OPERATION_CURRENCY');</v>
      </c>
      <c r="J14" s="5" t="s">
        <v>52</v>
      </c>
      <c r="K14" s="1" t="str">
        <f t="shared" si="5"/>
        <v>insert into testructuramensajemapeo(cestructura_destino,cnombre_destino,cestructura_origen,secuencia,cnombre_origen,registro_destino,versioncontrol,orden,registro_origen,campo) values('SWIFT','4.32A.2','0',8,'ctl:{CAMPO}',0,0,8,0,'OPERATION_CURRENCY');</v>
      </c>
      <c r="L14" s="5" t="s">
        <v>52</v>
      </c>
    </row>
    <row r="15" spans="1:12">
      <c r="A15" s="1">
        <v>9</v>
      </c>
      <c r="B15" s="1" t="s">
        <v>16</v>
      </c>
      <c r="C15" s="1" t="s">
        <v>38</v>
      </c>
      <c r="D15" s="1" t="str">
        <f t="shared" si="0"/>
        <v>insert into testructuramensajecamposid(CESTRUCTURA,CNOMBRE) values ('SWIFT','4.32A.3');</v>
      </c>
      <c r="E15" s="1" t="str">
        <f t="shared" si="1"/>
        <v>insert into testructuramensajecampos(CESTRUCTURA,CNOMBRE,FHASTA,VERSIONCONTROL,FDESDE,ORDEN) values ('SWIFT','4.32A.3',fncfhasta(),0,fncsysdate(),9);</v>
      </c>
      <c r="F15" s="1" t="str">
        <f t="shared" si="2"/>
        <v>insert into testructuramensajemapeodestino(CESTRUCTURA_DESTINO,CNOMBRE_DESTINO,REGISTRO_DESTINO,SECUENCIA,CESTRUCTURA_ORIGEN,VERSIONCONTROL,OPERACION,CAMPO) values ('0','ctl:{CAMPO}',1,9,'SWIFT',0,'C','OPERATION_VALUE');</v>
      </c>
      <c r="G15" s="1" t="str">
        <f t="shared" si="3"/>
        <v>insert into testructuramensajemapeo(cestructura_destino,cnombre_destino,cestructura_origen,secuencia,cnombre_origen,registro_destino,versioncontrol,orden,registro_origen) values('0','ctl:{CAMPO}','SWIFT',9,'4.32A.3',1,0,9,1);</v>
      </c>
      <c r="H15" s="5" t="s">
        <v>52</v>
      </c>
      <c r="I15" s="1" t="str">
        <f t="shared" si="4"/>
        <v>insert into testructuramensajemapeodestino(CESTRUCTURA_DESTINO,CNOMBRE_DESTINO,REGISTRO_DESTINO,SECUENCIA,CESTRUCTURA_ORIGEN,VERSIONCONTROL,OPERACIoN,CAMPO) values ('SWIFT','4.32A.3',0,9,'0',0,'C','OPERATION_VALUE');</v>
      </c>
      <c r="J15" s="5" t="s">
        <v>52</v>
      </c>
      <c r="K15" s="1" t="str">
        <f t="shared" si="5"/>
        <v>insert into testructuramensajemapeo(cestructura_destino,cnombre_destino,cestructura_origen,secuencia,cnombre_origen,registro_destino,versioncontrol,orden,registro_origen,campo) values('SWIFT','4.32A.3','0',9,'ctl:{CAMPO}',0,0,9,0,'OPERATION_VALUE');</v>
      </c>
      <c r="L15" s="5" t="s">
        <v>52</v>
      </c>
    </row>
    <row r="16" spans="1:12">
      <c r="A16" s="1">
        <v>10</v>
      </c>
      <c r="B16" s="1" t="s">
        <v>17</v>
      </c>
      <c r="C16" s="1" t="s">
        <v>39</v>
      </c>
      <c r="D16" s="1" t="str">
        <f t="shared" si="0"/>
        <v>insert into testructuramensajecamposid(CESTRUCTURA,CNOMBRE) values ('SWIFT','4.33B.1');</v>
      </c>
      <c r="E16" s="1" t="str">
        <f t="shared" si="1"/>
        <v>insert into testructuramensajecampos(CESTRUCTURA,CNOMBRE,FHASTA,VERSIONCONTROL,FDESDE,ORDEN) values ('SWIFT','4.33B.1',fncfhasta(),0,fncsysdate(),10);</v>
      </c>
      <c r="F16" s="1" t="str">
        <f t="shared" si="2"/>
        <v>insert into testructuramensajemapeodestino(CESTRUCTURA_DESTINO,CNOMBRE_DESTINO,REGISTRO_DESTINO,SECUENCIA,CESTRUCTURA_ORIGEN,VERSIONCONTROL,OPERACION,CAMPO) values ('0','ctl:{CAMPO}',1,10,'SWIFT',0,'C','INSTRUCTION_CURRENCY');</v>
      </c>
      <c r="G16" s="1" t="str">
        <f t="shared" si="3"/>
        <v>insert into testructuramensajemapeo(cestructura_destino,cnombre_destino,cestructura_origen,secuencia,cnombre_origen,registro_destino,versioncontrol,orden,registro_origen) values('0','ctl:{CAMPO}','SWIFT',10,'4.33B.1',1,0,10,1);</v>
      </c>
      <c r="H16" s="5" t="s">
        <v>52</v>
      </c>
      <c r="I16" s="1" t="str">
        <f t="shared" si="4"/>
        <v>insert into testructuramensajemapeodestino(CESTRUCTURA_DESTINO,CNOMBRE_DESTINO,REGISTRO_DESTINO,SECUENCIA,CESTRUCTURA_ORIGEN,VERSIONCONTROL,OPERACIoN,CAMPO) values ('SWIFT','4.33B.1',0,10,'0',0,'C','INSTRUCTION_CURRENCY');</v>
      </c>
      <c r="J16" s="5" t="s">
        <v>52</v>
      </c>
      <c r="K16" s="1" t="str">
        <f t="shared" si="5"/>
        <v>insert into testructuramensajemapeo(cestructura_destino,cnombre_destino,cestructura_origen,secuencia,cnombre_origen,registro_destino,versioncontrol,orden,registro_origen,campo) values('SWIFT','4.33B.1','0',10,'ctl:{CAMPO}',0,0,10,0,'INSTRUCTION_CURRENCY');</v>
      </c>
      <c r="L16" s="5" t="s">
        <v>52</v>
      </c>
    </row>
    <row r="17" spans="1:12">
      <c r="A17" s="1">
        <v>11</v>
      </c>
      <c r="B17" s="1" t="s">
        <v>18</v>
      </c>
      <c r="C17" s="1" t="s">
        <v>40</v>
      </c>
      <c r="D17" s="1" t="str">
        <f t="shared" si="0"/>
        <v>insert into testructuramensajecamposid(CESTRUCTURA,CNOMBRE) values ('SWIFT','4.33B.2');</v>
      </c>
      <c r="E17" s="1" t="str">
        <f t="shared" si="1"/>
        <v>insert into testructuramensajecampos(CESTRUCTURA,CNOMBRE,FHASTA,VERSIONCONTROL,FDESDE,ORDEN) values ('SWIFT','4.33B.2',fncfhasta(),0,fncsysdate(),11);</v>
      </c>
      <c r="F17" s="1" t="str">
        <f t="shared" si="2"/>
        <v>insert into testructuramensajemapeodestino(CESTRUCTURA_DESTINO,CNOMBRE_DESTINO,REGISTRO_DESTINO,SECUENCIA,CESTRUCTURA_ORIGEN,VERSIONCONTROL,OPERACION,CAMPO) values ('0','ctl:{CAMPO}',1,11,'SWIFT',0,'C','INSTRUCTION_VALUE');</v>
      </c>
      <c r="G17" s="1" t="str">
        <f t="shared" si="3"/>
        <v>insert into testructuramensajemapeo(cestructura_destino,cnombre_destino,cestructura_origen,secuencia,cnombre_origen,registro_destino,versioncontrol,orden,registro_origen) values('0','ctl:{CAMPO}','SWIFT',11,'4.33B.2',1,0,11,1);</v>
      </c>
      <c r="H17" s="5" t="s">
        <v>52</v>
      </c>
      <c r="I17" s="1" t="str">
        <f t="shared" si="4"/>
        <v>insert into testructuramensajemapeodestino(CESTRUCTURA_DESTINO,CNOMBRE_DESTINO,REGISTRO_DESTINO,SECUENCIA,CESTRUCTURA_ORIGEN,VERSIONCONTROL,OPERACIoN,CAMPO) values ('SWIFT','4.33B.2',0,11,'0',0,'C','INSTRUCTION_VALUE');</v>
      </c>
      <c r="J17" s="5" t="s">
        <v>52</v>
      </c>
      <c r="K17" s="1" t="str">
        <f t="shared" si="5"/>
        <v>insert into testructuramensajemapeo(cestructura_destino,cnombre_destino,cestructura_origen,secuencia,cnombre_origen,registro_destino,versioncontrol,orden,registro_origen,campo) values('SWIFT','4.33B.2','0',11,'ctl:{CAMPO}',0,0,11,0,'INSTRUCTION_VALUE');</v>
      </c>
      <c r="L17" s="5" t="s">
        <v>52</v>
      </c>
    </row>
    <row r="18" spans="1:12">
      <c r="A18" s="1">
        <v>12</v>
      </c>
      <c r="B18" s="1" t="s">
        <v>19</v>
      </c>
      <c r="C18" s="1" t="s">
        <v>41</v>
      </c>
      <c r="D18" s="1" t="str">
        <f t="shared" si="0"/>
        <v>insert into testructuramensajecamposid(CESTRUCTURA,CNOMBRE) values ('SWIFT','4.50K.1');</v>
      </c>
      <c r="E18" s="1" t="str">
        <f t="shared" si="1"/>
        <v>insert into testructuramensajecampos(CESTRUCTURA,CNOMBRE,FHASTA,VERSIONCONTROL,FDESDE,ORDEN) values ('SWIFT','4.50K.1',fncfhasta(),0,fncsysdate(),12);</v>
      </c>
      <c r="F18" s="1" t="str">
        <f t="shared" si="2"/>
        <v>insert into testructuramensajemapeodestino(CESTRUCTURA_DESTINO,CNOMBRE_DESTINO,REGISTRO_DESTINO,SECUENCIA,CESTRUCTURA_ORIGEN,VERSIONCONTROL,OPERACION,CAMPO) values ('0','ctl:{CAMPO}',1,12,'SWIFT',0,'C','ORIGIN_ACCOUNT');</v>
      </c>
      <c r="G18" s="1" t="str">
        <f t="shared" si="3"/>
        <v>insert into testructuramensajemapeo(cestructura_destino,cnombre_destino,cestructura_origen,secuencia,cnombre_origen,registro_destino,versioncontrol,orden,registro_origen) values('0','ctl:{CAMPO}','SWIFT',12,'4.50K.1',1,0,12,1);</v>
      </c>
      <c r="H18" s="5" t="s">
        <v>52</v>
      </c>
      <c r="I18" s="1" t="str">
        <f t="shared" si="4"/>
        <v>insert into testructuramensajemapeodestino(CESTRUCTURA_DESTINO,CNOMBRE_DESTINO,REGISTRO_DESTINO,SECUENCIA,CESTRUCTURA_ORIGEN,VERSIONCONTROL,OPERACIoN,CAMPO) values ('SWIFT','4.50K.1',0,12,'0',0,'C','ORIGIN_ACCOUNT');</v>
      </c>
      <c r="J18" s="5" t="s">
        <v>52</v>
      </c>
      <c r="K18" s="1" t="str">
        <f t="shared" si="5"/>
        <v>insert into testructuramensajemapeo(cestructura_destino,cnombre_destino,cestructura_origen,secuencia,cnombre_origen,registro_destino,versioncontrol,orden,registro_origen,campo) values('SWIFT','4.50K.1','0',12,'ctl:{CAMPO}',0,0,12,0,'ORIGIN_ACCOUNT');</v>
      </c>
      <c r="L18" s="5" t="s">
        <v>52</v>
      </c>
    </row>
    <row r="19" spans="1:12">
      <c r="A19" s="1">
        <v>13</v>
      </c>
      <c r="B19" s="1" t="s">
        <v>20</v>
      </c>
      <c r="C19" s="1" t="s">
        <v>42</v>
      </c>
      <c r="D19" s="1" t="str">
        <f t="shared" si="0"/>
        <v>insert into testructuramensajecamposid(CESTRUCTURA,CNOMBRE) values ('SWIFT','4.50K.2');</v>
      </c>
      <c r="E19" s="1" t="str">
        <f t="shared" si="1"/>
        <v>insert into testructuramensajecampos(CESTRUCTURA,CNOMBRE,FHASTA,VERSIONCONTROL,FDESDE,ORDEN) values ('SWIFT','4.50K.2',fncfhasta(),0,fncsysdate(),13);</v>
      </c>
      <c r="F19" s="1" t="str">
        <f t="shared" si="2"/>
        <v>insert into testructuramensajemapeodestino(CESTRUCTURA_DESTINO,CNOMBRE_DESTINO,REGISTRO_DESTINO,SECUENCIA,CESTRUCTURA_ORIGEN,VERSIONCONTROL,OPERACION,CAMPO) values ('0','ctl:{CAMPO}',1,13,'SWIFT',0,'C','ORIGIN_NAME_ADD');</v>
      </c>
      <c r="G19" s="1" t="str">
        <f t="shared" si="3"/>
        <v>insert into testructuramensajemapeo(cestructura_destino,cnombre_destino,cestructura_origen,secuencia,cnombre_origen,registro_destino,versioncontrol,orden,registro_origen) values('0','ctl:{CAMPO}','SWIFT',13,'4.50K.2',1,0,13,1);</v>
      </c>
      <c r="H19" s="5" t="s">
        <v>52</v>
      </c>
      <c r="I19" s="1" t="str">
        <f t="shared" si="4"/>
        <v>insert into testructuramensajemapeodestino(CESTRUCTURA_DESTINO,CNOMBRE_DESTINO,REGISTRO_DESTINO,SECUENCIA,CESTRUCTURA_ORIGEN,VERSIONCONTROL,OPERACIoN,CAMPO) values ('SWIFT','4.50K.2',0,13,'0',0,'C','ORIGIN_NAME_ADD');</v>
      </c>
      <c r="J19" s="5" t="s">
        <v>52</v>
      </c>
      <c r="K19" s="1" t="str">
        <f t="shared" si="5"/>
        <v>insert into testructuramensajemapeo(cestructura_destino,cnombre_destino,cestructura_origen,secuencia,cnombre_origen,registro_destino,versioncontrol,orden,registro_origen,campo) values('SWIFT','4.50K.2','0',13,'ctl:{CAMPO}',0,0,13,0,'ORIGIN_NAME_ADD');</v>
      </c>
      <c r="L19" s="5" t="s">
        <v>52</v>
      </c>
    </row>
    <row r="20" spans="1:12">
      <c r="A20" s="1">
        <v>14</v>
      </c>
      <c r="B20" s="1" t="s">
        <v>21</v>
      </c>
      <c r="C20" s="1" t="s">
        <v>43</v>
      </c>
      <c r="D20" s="1" t="str">
        <f t="shared" si="0"/>
        <v>insert into testructuramensajecamposid(CESTRUCTURA,CNOMBRE) values ('SWIFT','4.53A.1');</v>
      </c>
      <c r="E20" s="1" t="str">
        <f t="shared" si="1"/>
        <v>insert into testructuramensajecampos(CESTRUCTURA,CNOMBRE,FHASTA,VERSIONCONTROL,FDESDE,ORDEN) values ('SWIFT','4.53A.1',fncfhasta(),0,fncsysdate(),14);</v>
      </c>
      <c r="F20" s="1" t="str">
        <f t="shared" si="2"/>
        <v>insert into testructuramensajemapeodestino(CESTRUCTURA_DESTINO,CNOMBRE_DESTINO,REGISTRO_DESTINO,SECUENCIA,CESTRUCTURA_ORIGEN,VERSIONCONTROL,OPERACION,CAMPO) values ('0','ctl:{CAMPO}',1,14,'SWIFT',0,'C','SENDER_CORRESPONDANT');</v>
      </c>
      <c r="G20" s="1" t="str">
        <f t="shared" si="3"/>
        <v>insert into testructuramensajemapeo(cestructura_destino,cnombre_destino,cestructura_origen,secuencia,cnombre_origen,registro_destino,versioncontrol,orden,registro_origen) values('0','ctl:{CAMPO}','SWIFT',14,'4.53A.1',1,0,14,1);</v>
      </c>
      <c r="H20" s="5" t="s">
        <v>52</v>
      </c>
      <c r="I20" s="1" t="str">
        <f t="shared" si="4"/>
        <v>insert into testructuramensajemapeodestino(CESTRUCTURA_DESTINO,CNOMBRE_DESTINO,REGISTRO_DESTINO,SECUENCIA,CESTRUCTURA_ORIGEN,VERSIONCONTROL,OPERACIoN,CAMPO) values ('SWIFT','4.53A.1',0,14,'0',0,'C','SENDER_CORRESPONDANT');</v>
      </c>
      <c r="J20" s="5" t="s">
        <v>52</v>
      </c>
      <c r="K20" s="1" t="str">
        <f t="shared" si="5"/>
        <v>insert into testructuramensajemapeo(cestructura_destino,cnombre_destino,cestructura_origen,secuencia,cnombre_origen,registro_destino,versioncontrol,orden,registro_origen,campo) values('SWIFT','4.53A.1','0',14,'ctl:{CAMPO}',0,0,14,0,'SENDER_CORRESPONDANT');</v>
      </c>
      <c r="L20" s="5" t="s">
        <v>52</v>
      </c>
    </row>
    <row r="21" spans="1:12">
      <c r="A21" s="1">
        <v>15</v>
      </c>
      <c r="B21" s="1" t="s">
        <v>22</v>
      </c>
      <c r="C21" s="1" t="s">
        <v>44</v>
      </c>
      <c r="D21" s="1" t="str">
        <f t="shared" si="0"/>
        <v>insert into testructuramensajecamposid(CESTRUCTURA,CNOMBRE) values ('SWIFT','4.54A.1');</v>
      </c>
      <c r="E21" s="1" t="str">
        <f t="shared" si="1"/>
        <v>insert into testructuramensajecampos(CESTRUCTURA,CNOMBRE,FHASTA,VERSIONCONTROL,FDESDE,ORDEN) values ('SWIFT','4.54A.1',fncfhasta(),0,fncsysdate(),15);</v>
      </c>
      <c r="F21" s="1" t="str">
        <f t="shared" si="2"/>
        <v>insert into testructuramensajemapeodestino(CESTRUCTURA_DESTINO,CNOMBRE_DESTINO,REGISTRO_DESTINO,SECUENCIA,CESTRUCTURA_ORIGEN,VERSIONCONTROL,OPERACION,CAMPO) values ('0','ctl:{CAMPO}',1,15,'SWIFT',0,'C','RECEIVER_CORRESPONDANT');</v>
      </c>
      <c r="G21" s="1" t="str">
        <f t="shared" si="3"/>
        <v>insert into testructuramensajemapeo(cestructura_destino,cnombre_destino,cestructura_origen,secuencia,cnombre_origen,registro_destino,versioncontrol,orden,registro_origen) values('0','ctl:{CAMPO}','SWIFT',15,'4.54A.1',1,0,15,1);</v>
      </c>
      <c r="H21" s="5" t="s">
        <v>52</v>
      </c>
      <c r="I21" s="1" t="str">
        <f t="shared" si="4"/>
        <v>insert into testructuramensajemapeodestino(CESTRUCTURA_DESTINO,CNOMBRE_DESTINO,REGISTRO_DESTINO,SECUENCIA,CESTRUCTURA_ORIGEN,VERSIONCONTROL,OPERACIoN,CAMPO) values ('SWIFT','4.54A.1',0,15,'0',0,'C','RECEIVER_CORRESPONDANT');</v>
      </c>
      <c r="J21" s="5" t="s">
        <v>52</v>
      </c>
      <c r="K21" s="1" t="str">
        <f t="shared" si="5"/>
        <v>insert into testructuramensajemapeo(cestructura_destino,cnombre_destino,cestructura_origen,secuencia,cnombre_origen,registro_destino,versioncontrol,orden,registro_origen,campo) values('SWIFT','4.54A.1','0',15,'ctl:{CAMPO}',0,0,15,0,'RECEIVER_CORRESPONDANT');</v>
      </c>
      <c r="L21" s="5" t="s">
        <v>52</v>
      </c>
    </row>
    <row r="22" spans="1:12">
      <c r="A22" s="1">
        <v>16</v>
      </c>
      <c r="B22" s="1" t="s">
        <v>23</v>
      </c>
      <c r="C22" s="1" t="s">
        <v>45</v>
      </c>
      <c r="D22" s="1" t="str">
        <f t="shared" si="0"/>
        <v>insert into testructuramensajecamposid(CESTRUCTURA,CNOMBRE) values ('SWIFT','4.57D.2');</v>
      </c>
      <c r="E22" s="1" t="str">
        <f t="shared" si="1"/>
        <v>insert into testructuramensajecampos(CESTRUCTURA,CNOMBRE,FHASTA,VERSIONCONTROL,FDESDE,ORDEN) values ('SWIFT','4.57D.2',fncfhasta(),0,fncsysdate(),16);</v>
      </c>
      <c r="F22" s="1" t="str">
        <f t="shared" si="2"/>
        <v>insert into testructuramensajemapeodestino(CESTRUCTURA_DESTINO,CNOMBRE_DESTINO,REGISTRO_DESTINO,SECUENCIA,CESTRUCTURA_ORIGEN,VERSIONCONTROL,OPERACION,CAMPO) values ('0','ctl:{CAMPO}',1,16,'SWIFT',0,'C','ACCOUNT_ADDRESS');</v>
      </c>
      <c r="G22" s="1" t="str">
        <f t="shared" si="3"/>
        <v>insert into testructuramensajemapeo(cestructura_destino,cnombre_destino,cestructura_origen,secuencia,cnombre_origen,registro_destino,versioncontrol,orden,registro_origen) values('0','ctl:{CAMPO}','SWIFT',16,'4.57D.2',1,0,16,1);</v>
      </c>
      <c r="H22" s="5" t="s">
        <v>52</v>
      </c>
      <c r="I22" s="1" t="str">
        <f t="shared" si="4"/>
        <v>insert into testructuramensajemapeodestino(CESTRUCTURA_DESTINO,CNOMBRE_DESTINO,REGISTRO_DESTINO,SECUENCIA,CESTRUCTURA_ORIGEN,VERSIONCONTROL,OPERACIoN,CAMPO) values ('SWIFT','4.57D.2',0,16,'0',0,'C','ACCOUNT_ADDRESS');</v>
      </c>
      <c r="J22" s="5" t="s">
        <v>52</v>
      </c>
      <c r="K22" s="1" t="str">
        <f t="shared" si="5"/>
        <v>insert into testructuramensajemapeo(cestructura_destino,cnombre_destino,cestructura_origen,secuencia,cnombre_origen,registro_destino,versioncontrol,orden,registro_origen,campo) values('SWIFT','4.57D.2','0',16,'ctl:{CAMPO}',0,0,16,0,'ACCOUNT_ADDRESS');</v>
      </c>
      <c r="L22" s="5" t="s">
        <v>52</v>
      </c>
    </row>
    <row r="23" spans="1:12">
      <c r="A23" s="1">
        <v>17</v>
      </c>
      <c r="B23" s="1" t="s">
        <v>24</v>
      </c>
      <c r="C23" s="1" t="s">
        <v>46</v>
      </c>
      <c r="D23" s="1" t="str">
        <f t="shared" si="0"/>
        <v>insert into testructuramensajecamposid(CESTRUCTURA,CNOMBRE) values ('SWIFT','4.59.1');</v>
      </c>
      <c r="E23" s="1" t="str">
        <f t="shared" si="1"/>
        <v>insert into testructuramensajecampos(CESTRUCTURA,CNOMBRE,FHASTA,VERSIONCONTROL,FDESDE,ORDEN) values ('SWIFT','4.59.1',fncfhasta(),0,fncsysdate(),17);</v>
      </c>
      <c r="F23" s="1" t="str">
        <f t="shared" si="2"/>
        <v>insert into testructuramensajemapeodestino(CESTRUCTURA_DESTINO,CNOMBRE_DESTINO,REGISTRO_DESTINO,SECUENCIA,CESTRUCTURA_ORIGEN,VERSIONCONTROL,OPERACION,CAMPO) values ('0','ctl:{CAMPO}',1,17,'SWIFT',0,'C','BENEFICIARY_ACCOUNT');</v>
      </c>
      <c r="G23" s="1" t="str">
        <f t="shared" si="3"/>
        <v>insert into testructuramensajemapeo(cestructura_destino,cnombre_destino,cestructura_origen,secuencia,cnombre_origen,registro_destino,versioncontrol,orden,registro_origen) values('0','ctl:{CAMPO}','SWIFT',17,'4.59.1',1,0,17,1);</v>
      </c>
      <c r="H23" s="5" t="s">
        <v>52</v>
      </c>
      <c r="I23" s="1" t="str">
        <f t="shared" si="4"/>
        <v>insert into testructuramensajemapeodestino(CESTRUCTURA_DESTINO,CNOMBRE_DESTINO,REGISTRO_DESTINO,SECUENCIA,CESTRUCTURA_ORIGEN,VERSIONCONTROL,OPERACIoN,CAMPO) values ('SWIFT','4.59.1',0,17,'0',0,'C','BENEFICIARY_ACCOUNT');</v>
      </c>
      <c r="J23" s="5" t="s">
        <v>52</v>
      </c>
      <c r="K23" s="1" t="str">
        <f t="shared" si="5"/>
        <v>insert into testructuramensajemapeo(cestructura_destino,cnombre_destino,cestructura_origen,secuencia,cnombre_origen,registro_destino,versioncontrol,orden,registro_origen,campo) values('SWIFT','4.59.1','0',17,'ctl:{CAMPO}',0,0,17,0,'BENEFICIARY_ACCOUNT');</v>
      </c>
      <c r="L23" s="5" t="s">
        <v>52</v>
      </c>
    </row>
    <row r="24" spans="1:12">
      <c r="A24" s="1">
        <v>18</v>
      </c>
      <c r="B24" s="1" t="s">
        <v>25</v>
      </c>
      <c r="C24" s="1" t="s">
        <v>47</v>
      </c>
      <c r="D24" s="1" t="str">
        <f t="shared" si="0"/>
        <v>insert into testructuramensajecamposid(CESTRUCTURA,CNOMBRE) values ('SWIFT','4.59.2');</v>
      </c>
      <c r="E24" s="1" t="str">
        <f t="shared" si="1"/>
        <v>insert into testructuramensajecampos(CESTRUCTURA,CNOMBRE,FHASTA,VERSIONCONTROL,FDESDE,ORDEN) values ('SWIFT','4.59.2',fncfhasta(),0,fncsysdate(),18);</v>
      </c>
      <c r="F24" s="1" t="str">
        <f t="shared" si="2"/>
        <v>insert into testructuramensajemapeodestino(CESTRUCTURA_DESTINO,CNOMBRE_DESTINO,REGISTRO_DESTINO,SECUENCIA,CESTRUCTURA_ORIGEN,VERSIONCONTROL,OPERACION,CAMPO) values ('0','ctl:{CAMPO}',1,18,'SWIFT',0,'C','BENEFICIARY_ADDRESS');</v>
      </c>
      <c r="G24" s="1" t="str">
        <f t="shared" si="3"/>
        <v>insert into testructuramensajemapeo(cestructura_destino,cnombre_destino,cestructura_origen,secuencia,cnombre_origen,registro_destino,versioncontrol,orden,registro_origen) values('0','ctl:{CAMPO}','SWIFT',18,'4.59.2',1,0,18,1);</v>
      </c>
      <c r="H24" s="5" t="s">
        <v>52</v>
      </c>
      <c r="I24" s="1" t="str">
        <f t="shared" si="4"/>
        <v>insert into testructuramensajemapeodestino(CESTRUCTURA_DESTINO,CNOMBRE_DESTINO,REGISTRO_DESTINO,SECUENCIA,CESTRUCTURA_ORIGEN,VERSIONCONTROL,OPERACIoN,CAMPO) values ('SWIFT','4.59.2',0,18,'0',0,'C','BENEFICIARY_ADDRESS');</v>
      </c>
      <c r="J24" s="5" t="s">
        <v>52</v>
      </c>
      <c r="K24" s="1" t="str">
        <f t="shared" si="5"/>
        <v>insert into testructuramensajemapeo(cestructura_destino,cnombre_destino,cestructura_origen,secuencia,cnombre_origen,registro_destino,versioncontrol,orden,registro_origen,campo) values('SWIFT','4.59.2','0',18,'ctl:{CAMPO}',0,0,18,0,'BENEFICIARY_ADDRESS');</v>
      </c>
      <c r="L24" s="5" t="s">
        <v>52</v>
      </c>
    </row>
    <row r="25" spans="1:12">
      <c r="A25" s="1">
        <v>19</v>
      </c>
      <c r="B25" s="1" t="s">
        <v>26</v>
      </c>
      <c r="C25" s="1" t="s">
        <v>48</v>
      </c>
      <c r="D25" s="1" t="str">
        <f t="shared" si="0"/>
        <v>insert into testructuramensajecamposid(CESTRUCTURA,CNOMBRE) values ('SWIFT','4.70.1');</v>
      </c>
      <c r="E25" s="1" t="str">
        <f t="shared" si="1"/>
        <v>insert into testructuramensajecampos(CESTRUCTURA,CNOMBRE,FHASTA,VERSIONCONTROL,FDESDE,ORDEN) values ('SWIFT','4.70.1',fncfhasta(),0,fncsysdate(),19);</v>
      </c>
      <c r="F25" s="1" t="str">
        <f t="shared" si="2"/>
        <v>insert into testructuramensajemapeodestino(CESTRUCTURA_DESTINO,CNOMBRE_DESTINO,REGISTRO_DESTINO,SECUENCIA,CESTRUCTURA_ORIGEN,VERSIONCONTROL,OPERACION,CAMPO) values ('0','ctl:{CAMPO}',1,19,'SWIFT',0,'C','REMITTANCE_DATA');</v>
      </c>
      <c r="G25" s="1" t="str">
        <f t="shared" si="3"/>
        <v>insert into testructuramensajemapeo(cestructura_destino,cnombre_destino,cestructura_origen,secuencia,cnombre_origen,registro_destino,versioncontrol,orden,registro_origen) values('0','ctl:{CAMPO}','SWIFT',19,'4.70.1',1,0,19,1);</v>
      </c>
      <c r="H25" s="5" t="s">
        <v>52</v>
      </c>
      <c r="I25" s="1" t="str">
        <f t="shared" si="4"/>
        <v>insert into testructuramensajemapeodestino(CESTRUCTURA_DESTINO,CNOMBRE_DESTINO,REGISTRO_DESTINO,SECUENCIA,CESTRUCTURA_ORIGEN,VERSIONCONTROL,OPERACIoN,CAMPO) values ('SWIFT','4.70.1',0,19,'0',0,'C','REMITTANCE_DATA');</v>
      </c>
      <c r="J25" s="5" t="s">
        <v>52</v>
      </c>
      <c r="K25" s="1" t="str">
        <f t="shared" si="5"/>
        <v>insert into testructuramensajemapeo(cestructura_destino,cnombre_destino,cestructura_origen,secuencia,cnombre_origen,registro_destino,versioncontrol,orden,registro_origen,campo) values('SWIFT','4.70.1','0',19,'ctl:{CAMPO}',0,0,19,0,'REMITTANCE_DATA');</v>
      </c>
      <c r="L25" s="5" t="s">
        <v>52</v>
      </c>
    </row>
    <row r="26" spans="1:12">
      <c r="A26" s="1">
        <v>20</v>
      </c>
      <c r="B26" s="1" t="s">
        <v>27</v>
      </c>
      <c r="C26" s="1" t="s">
        <v>49</v>
      </c>
      <c r="D26" s="1" t="str">
        <f t="shared" si="0"/>
        <v>insert into testructuramensajecamposid(CESTRUCTURA,CNOMBRE) values ('SWIFT','4.71A.1');</v>
      </c>
      <c r="E26" s="1" t="str">
        <f t="shared" si="1"/>
        <v>insert into testructuramensajecampos(CESTRUCTURA,CNOMBRE,FHASTA,VERSIONCONTROL,FDESDE,ORDEN) values ('SWIFT','4.71A.1',fncfhasta(),0,fncsysdate(),20);</v>
      </c>
      <c r="F26" s="1" t="str">
        <f t="shared" si="2"/>
        <v>insert into testructuramensajemapeodestino(CESTRUCTURA_DESTINO,CNOMBRE_DESTINO,REGISTRO_DESTINO,SECUENCIA,CESTRUCTURA_ORIGEN,VERSIONCONTROL,OPERACION,CAMPO) values ('0','ctl:{CAMPO}',1,20,'SWIFT',0,'C','CHARGES_DETAILS');</v>
      </c>
      <c r="G26" s="1" t="str">
        <f t="shared" si="3"/>
        <v>insert into testructuramensajemapeo(cestructura_destino,cnombre_destino,cestructura_origen,secuencia,cnombre_origen,registro_destino,versioncontrol,orden,registro_origen) values('0','ctl:{CAMPO}','SWIFT',20,'4.71A.1',1,0,20,1);</v>
      </c>
      <c r="H26" s="5" t="s">
        <v>52</v>
      </c>
      <c r="I26" s="1" t="str">
        <f t="shared" si="4"/>
        <v>insert into testructuramensajemapeodestino(CESTRUCTURA_DESTINO,CNOMBRE_DESTINO,REGISTRO_DESTINO,SECUENCIA,CESTRUCTURA_ORIGEN,VERSIONCONTROL,OPERACIoN,CAMPO) values ('SWIFT','4.71A.1',0,20,'0',0,'C','CHARGES_DETAILS');</v>
      </c>
      <c r="J26" s="5" t="s">
        <v>52</v>
      </c>
      <c r="K26" s="1" t="str">
        <f t="shared" si="5"/>
        <v>insert into testructuramensajemapeo(cestructura_destino,cnombre_destino,cestructura_origen,secuencia,cnombre_origen,registro_destino,versioncontrol,orden,registro_origen,campo) values('SWIFT','4.71A.1','0',20,'ctl:{CAMPO}',0,0,20,0,'CHARGES_DETAILS');</v>
      </c>
      <c r="L26" s="5" t="s">
        <v>52</v>
      </c>
    </row>
    <row r="27" spans="1:12">
      <c r="A27" s="1">
        <v>21</v>
      </c>
      <c r="B27" s="1" t="s">
        <v>28</v>
      </c>
      <c r="C27" s="1" t="s">
        <v>50</v>
      </c>
      <c r="D27" s="1" t="str">
        <f t="shared" si="0"/>
        <v>insert into testructuramensajecamposid(CESTRUCTURA,CNOMBRE) values ('SWIFT','5.CHK');</v>
      </c>
      <c r="E27" s="1" t="str">
        <f t="shared" si="1"/>
        <v>insert into testructuramensajecampos(CESTRUCTURA,CNOMBRE,FHASTA,VERSIONCONTROL,FDESDE,ORDEN) values ('SWIFT','5.CHK',fncfhasta(),0,fncsysdate(),21);</v>
      </c>
      <c r="F27" s="1" t="str">
        <f t="shared" si="2"/>
        <v>insert into testructuramensajemapeodestino(CESTRUCTURA_DESTINO,CNOMBRE_DESTINO,REGISTRO_DESTINO,SECUENCIA,CESTRUCTURA_ORIGEN,VERSIONCONTROL,OPERACION,CAMPO) values ('0','ctl:{CAMPO}',1,21,'SWIFT',0,'C','CHK');</v>
      </c>
      <c r="G27" s="1" t="str">
        <f t="shared" si="3"/>
        <v>insert into testructuramensajemapeo(cestructura_destino,cnombre_destino,cestructura_origen,secuencia,cnombre_origen,registro_destino,versioncontrol,orden,registro_origen) values('0','ctl:{CAMPO}','SWIFT',21,'5.CHK',1,0,21,1);</v>
      </c>
      <c r="H27" s="5" t="s">
        <v>52</v>
      </c>
      <c r="I27" s="1" t="str">
        <f t="shared" si="4"/>
        <v>insert into testructuramensajemapeodestino(CESTRUCTURA_DESTINO,CNOMBRE_DESTINO,REGISTRO_DESTINO,SECUENCIA,CESTRUCTURA_ORIGEN,VERSIONCONTROL,OPERACIoN,CAMPO) values ('SWIFT','5.CHK',0,21,'0',0,'C','CHK');</v>
      </c>
      <c r="J27" s="5" t="s">
        <v>52</v>
      </c>
      <c r="K27" s="1" t="str">
        <f t="shared" si="5"/>
        <v>insert into testructuramensajemapeo(cestructura_destino,cnombre_destino,cestructura_origen,secuencia,cnombre_origen,registro_destino,versioncontrol,orden,registro_origen,campo) values('SWIFT','5.CHK','0',21,'ctl:{CAMPO}',0,0,21,0,'CHK');</v>
      </c>
      <c r="L27" s="5" t="s">
        <v>52</v>
      </c>
    </row>
    <row r="28" spans="1:12">
      <c r="A28" s="1">
        <v>22</v>
      </c>
      <c r="B28" s="1" t="s">
        <v>29</v>
      </c>
      <c r="C28" s="1" t="s">
        <v>51</v>
      </c>
      <c r="D28" s="1" t="str">
        <f t="shared" si="0"/>
        <v>insert into testructuramensajecamposid(CESTRUCTURA,CNOMBRE) values ('SWIFT','5.MAC');</v>
      </c>
      <c r="E28" s="1" t="str">
        <f t="shared" si="1"/>
        <v>insert into testructuramensajecampos(CESTRUCTURA,CNOMBRE,FHASTA,VERSIONCONTROL,FDESDE,ORDEN) values ('SWIFT','5.MAC',fncfhasta(),0,fncsysdate(),22);</v>
      </c>
      <c r="F28" s="1" t="str">
        <f t="shared" si="2"/>
        <v>insert into testructuramensajemapeodestino(CESTRUCTURA_DESTINO,CNOMBRE_DESTINO,REGISTRO_DESTINO,SECUENCIA,CESTRUCTURA_ORIGEN,VERSIONCONTROL,OPERACION,CAMPO) values ('0','ctl:{CAMPO}',1,22,'SWIFT',0,'C','MAC');</v>
      </c>
      <c r="G28" s="1" t="str">
        <f t="shared" si="3"/>
        <v>insert into testructuramensajemapeo(cestructura_destino,cnombre_destino,cestructura_origen,secuencia,cnombre_origen,registro_destino,versioncontrol,orden,registro_origen) values('0','ctl:{CAMPO}','SWIFT',22,'5.MAC',1,0,22,1);</v>
      </c>
      <c r="H28" s="5" t="s">
        <v>52</v>
      </c>
      <c r="I28" s="1" t="str">
        <f t="shared" si="4"/>
        <v>insert into testructuramensajemapeodestino(CESTRUCTURA_DESTINO,CNOMBRE_DESTINO,REGISTRO_DESTINO,SECUENCIA,CESTRUCTURA_ORIGEN,VERSIONCONTROL,OPERACIoN,CAMPO) values ('SWIFT','5.MAC',0,22,'0',0,'C','MAC');</v>
      </c>
      <c r="J28" s="5" t="s">
        <v>52</v>
      </c>
      <c r="K28" s="1" t="str">
        <f t="shared" si="5"/>
        <v>insert into testructuramensajemapeo(cestructura_destino,cnombre_destino,cestructura_origen,secuencia,cnombre_origen,registro_destino,versioncontrol,orden,registro_origen,campo) values('SWIFT','5.MAC','0',22,'ctl:{CAMPO}',0,0,22,0,'MAC');</v>
      </c>
      <c r="L28" s="5" t="s">
        <v>52</v>
      </c>
    </row>
    <row r="29" spans="1:12">
      <c r="A29" s="1">
        <v>23</v>
      </c>
      <c r="B29" s="1" t="s">
        <v>54</v>
      </c>
      <c r="C29" s="1" t="s">
        <v>53</v>
      </c>
      <c r="D29" s="1" t="str">
        <f t="shared" si="0"/>
        <v>insert into testructuramensajecamposid(CESTRUCTURA,CNOMBRE) values ('SWIFT','2.messageType');</v>
      </c>
      <c r="E29" s="1" t="str">
        <f t="shared" si="1"/>
        <v>insert into testructuramensajecampos(CESTRUCTURA,CNOMBRE,FHASTA,VERSIONCONTROL,FDESDE,ORDEN) values ('SWIFT','2.messageType',fncfhasta(),0,fncsysdate(),23);</v>
      </c>
      <c r="F29" s="1" t="str">
        <f t="shared" si="2"/>
        <v>insert into testructuramensajemapeodestino(CESTRUCTURA_DESTINO,CNOMBRE_DESTINO,REGISTRO_DESTINO,SECUENCIA,CESTRUCTURA_ORIGEN,VERSIONCONTROL,OPERACION,CAMPO) values ('0','ctl:{CAMPO}',1,23,'SWIFT',0,'C','MESSAGE_TYPE');</v>
      </c>
      <c r="G29" s="1" t="str">
        <f t="shared" si="3"/>
        <v>insert into testructuramensajemapeo(cestructura_destino,cnombre_destino,cestructura_origen,secuencia,cnombre_origen,registro_destino,versioncontrol,orden,registro_origen) values('0','ctl:{CAMPO}','SWIFT',23,'2.messageType',1,0,23,1);</v>
      </c>
      <c r="H29" s="5" t="s">
        <v>52</v>
      </c>
      <c r="I29" s="1" t="str">
        <f t="shared" si="4"/>
        <v>insert into testructuramensajemapeodestino(CESTRUCTURA_DESTINO,CNOMBRE_DESTINO,REGISTRO_DESTINO,SECUENCIA,CESTRUCTURA_ORIGEN,VERSIONCONTROL,OPERACIoN,CAMPO) values ('SWIFT','2.messageType',0,23,'0',0,'C','MESSAGE_TYPE');</v>
      </c>
      <c r="J29" s="5" t="s">
        <v>52</v>
      </c>
      <c r="K29" s="1" t="str">
        <f t="shared" si="5"/>
        <v>insert into testructuramensajemapeo(cestructura_destino,cnombre_destino,cestructura_origen,secuencia,cnombre_origen,registro_destino,versioncontrol,orden,registro_origen,campo) values('SWIFT','2.messageType','0',23,'ctl:{CAMPO}',0,0,23,0,'MESSAGE_TYPE');</v>
      </c>
      <c r="L29" s="5" t="s">
        <v>52</v>
      </c>
    </row>
    <row r="30" spans="1:12">
      <c r="A30" s="1">
        <v>24</v>
      </c>
      <c r="B30" s="1" t="s">
        <v>55</v>
      </c>
      <c r="C30" s="1" t="s">
        <v>56</v>
      </c>
      <c r="D30" s="1" t="str">
        <f t="shared" si="0"/>
        <v>insert into testructuramensajecamposid(CESTRUCTURA,CNOMBRE) values ('SWIFT','2.receiverAddress');</v>
      </c>
      <c r="E30" s="1" t="str">
        <f t="shared" si="1"/>
        <v>insert into testructuramensajecampos(CESTRUCTURA,CNOMBRE,FHASTA,VERSIONCONTROL,FDESDE,ORDEN) values ('SWIFT','2.receiverAddress',fncfhasta(),0,fncsysdate(),24);</v>
      </c>
      <c r="F30" s="1" t="str">
        <f t="shared" si="2"/>
        <v>insert into testructuramensajemapeodestino(CESTRUCTURA_DESTINO,CNOMBRE_DESTINO,REGISTRO_DESTINO,SECUENCIA,CESTRUCTURA_ORIGEN,VERSIONCONTROL,OPERACION,CAMPO) values ('0','ctl:{CAMPO}',1,24,'SWIFT',0,'C','RECEIVER');</v>
      </c>
      <c r="G30" s="1" t="str">
        <f t="shared" si="3"/>
        <v>insert into testructuramensajemapeo(cestructura_destino,cnombre_destino,cestructura_origen,secuencia,cnombre_origen,registro_destino,versioncontrol,orden,registro_origen) values('0','ctl:{CAMPO}','SWIFT',24,'2.receiverAddress',1,0,24,1);</v>
      </c>
      <c r="H30" s="5" t="s">
        <v>52</v>
      </c>
      <c r="I30" s="1" t="str">
        <f t="shared" si="4"/>
        <v>insert into testructuramensajemapeodestino(CESTRUCTURA_DESTINO,CNOMBRE_DESTINO,REGISTRO_DESTINO,SECUENCIA,CESTRUCTURA_ORIGEN,VERSIONCONTROL,OPERACIoN,CAMPO) values ('SWIFT','2.receiverAddress',0,24,'0',0,'C','RECEIVER');</v>
      </c>
      <c r="J30" s="5" t="s">
        <v>52</v>
      </c>
      <c r="K30" s="1" t="str">
        <f t="shared" si="5"/>
        <v>insert into testructuramensajemapeo(cestructura_destino,cnombre_destino,cestructura_origen,secuencia,cnombre_origen,registro_destino,versioncontrol,orden,registro_origen,campo) values('SWIFT','2.receiverAddress','0',24,'ctl:{CAMPO}',0,0,24,0,'RECEIVER');</v>
      </c>
      <c r="L30" s="5" t="s">
        <v>52</v>
      </c>
    </row>
    <row r="31" spans="1:12">
      <c r="H31" s="5" t="s">
        <v>52</v>
      </c>
      <c r="J31" s="5" t="s">
        <v>52</v>
      </c>
      <c r="L31" s="5" t="s">
        <v>52</v>
      </c>
    </row>
    <row r="32" spans="1:12">
      <c r="H32" s="5" t="s">
        <v>52</v>
      </c>
      <c r="J32" s="5" t="s">
        <v>52</v>
      </c>
      <c r="L32" s="5" t="s">
        <v>52</v>
      </c>
    </row>
    <row r="33" spans="8:12">
      <c r="H33" s="5" t="s">
        <v>52</v>
      </c>
      <c r="J33" s="5" t="s">
        <v>52</v>
      </c>
      <c r="L33" s="5" t="s">
        <v>52</v>
      </c>
    </row>
    <row r="34" spans="8:12">
      <c r="H34" s="5" t="s">
        <v>52</v>
      </c>
      <c r="J34" s="5" t="s">
        <v>52</v>
      </c>
      <c r="L34" s="5" t="s">
        <v>52</v>
      </c>
    </row>
    <row r="35" spans="8:12">
      <c r="J35" s="5" t="s">
        <v>52</v>
      </c>
      <c r="L35" s="5" t="s">
        <v>52</v>
      </c>
    </row>
    <row r="36" spans="8:12">
      <c r="J36" s="5" t="s">
        <v>52</v>
      </c>
      <c r="L36" s="5" t="s">
        <v>52</v>
      </c>
    </row>
    <row r="37" spans="8:12">
      <c r="J37" s="5" t="s">
        <v>52</v>
      </c>
      <c r="L37" s="5" t="s">
        <v>52</v>
      </c>
    </row>
    <row r="38" spans="8:12">
      <c r="J38" s="5" t="s">
        <v>52</v>
      </c>
      <c r="L38" s="5" t="s">
        <v>52</v>
      </c>
    </row>
    <row r="39" spans="8:12">
      <c r="J39" s="5" t="s">
        <v>52</v>
      </c>
      <c r="L39" s="5" t="s">
        <v>52</v>
      </c>
    </row>
    <row r="40" spans="8:12">
      <c r="J40" s="5" t="s">
        <v>52</v>
      </c>
      <c r="L40" s="5" t="s">
        <v>52</v>
      </c>
    </row>
    <row r="41" spans="8:12">
      <c r="J41" s="5" t="s">
        <v>52</v>
      </c>
      <c r="L41" s="5" t="s">
        <v>52</v>
      </c>
    </row>
    <row r="42" spans="8:12">
      <c r="L42" s="5" t="s">
        <v>52</v>
      </c>
    </row>
    <row r="43" spans="8:12">
      <c r="L43" s="5" t="s">
        <v>52</v>
      </c>
    </row>
    <row r="44" spans="8:12">
      <c r="L44" s="5" t="s">
        <v>52</v>
      </c>
    </row>
    <row r="45" spans="8:12">
      <c r="L45" s="5" t="s">
        <v>52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Map-Detail</vt:lpstr>
      <vt:lpstr>Validation</vt:lpstr>
      <vt:lpstr>Swift-Detail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mateo jose</dc:creator>
  <cp:lastModifiedBy>mateo jose</cp:lastModifiedBy>
  <dcterms:created xsi:type="dcterms:W3CDTF">2010-07-07T15:43:37Z</dcterms:created>
  <dcterms:modified xsi:type="dcterms:W3CDTF">2010-07-09T16:47:20Z</dcterms:modified>
</cp:coreProperties>
</file>